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e\Documents\Google Sync\319 2019 Grant Implementation\Watershed Management Plan\WMP Draft\Appendix\"/>
    </mc:Choice>
  </mc:AlternateContent>
  <xr:revisionPtr revIDLastSave="0" documentId="13_ncr:1_{2B05577D-F3BD-4291-A424-80423FC429C4}" xr6:coauthVersionLast="47" xr6:coauthVersionMax="47" xr10:uidLastSave="{00000000-0000-0000-0000-000000000000}"/>
  <bookViews>
    <workbookView xWindow="-110" yWindow="-110" windowWidth="19420" windowHeight="10420" firstSheet="1" activeTab="5" xr2:uid="{1DCB4347-E638-4547-8F60-14C32B4848FD}"/>
  </bookViews>
  <sheets>
    <sheet name="Combined_Data_with_streams" sheetId="1" r:id="rId1"/>
    <sheet name="Blitz Site Data" sheetId="2" r:id="rId2"/>
    <sheet name="CQHEI - Fall" sheetId="3" r:id="rId3"/>
    <sheet name="CQHEI - Spring" sheetId="4" r:id="rId4"/>
    <sheet name="Fall Blitz Chem" sheetId="5" r:id="rId5"/>
    <sheet name="Spring Blitz Chem" sheetId="6" r:id="rId6"/>
  </sheets>
  <definedNames>
    <definedName name="_xlnm._FilterDatabase" localSheetId="1" hidden="1">'Blitz Site Data'!$A$1:$AU$126</definedName>
    <definedName name="_xlnm._FilterDatabase" localSheetId="0" hidden="1">Combined_Data_with_streams!$A$1:$AU$126</definedName>
    <definedName name="_xlnm._FilterDatabase" localSheetId="2" hidden="1">'CQHEI - Fall'!$A$1:$AU$126</definedName>
    <definedName name="_xlnm._FilterDatabase" localSheetId="3" hidden="1">'CQHEI - Spring'!$A$1:$AU$126</definedName>
    <definedName name="_xlnm._FilterDatabase" localSheetId="4" hidden="1">'Fall Blitz Chem'!$A$1:$AS$126</definedName>
    <definedName name="_xlnm._FilterDatabase" localSheetId="5" hidden="1">'Spring Blitz Chem'!$A$1:$AU$126</definedName>
    <definedName name="_xlnm.Print_Area" localSheetId="1">'Blitz Site Data'!$A$1:$H$126</definedName>
    <definedName name="_xlnm.Print_Area" localSheetId="2">'CQHEI - Fall'!$A$1:$AT$126</definedName>
    <definedName name="_xlnm.Print_Area" localSheetId="3">'CQHEI - Spring'!$A$1:$CI$126</definedName>
    <definedName name="_xlnm.Print_Area" localSheetId="4">'Fall Blitz Chem'!$A$1:$AU$126</definedName>
    <definedName name="_xlnm.Print_Area" localSheetId="5">'Spring Blitz Chem'!$C$1:$CL$126</definedName>
    <definedName name="_xlnm.Print_Titles" localSheetId="1">'Blitz Site Data'!$1:$1</definedName>
    <definedName name="_xlnm.Print_Titles" localSheetId="3">'CQHEI - Spring'!$1:$1</definedName>
    <definedName name="_xlnm.Print_Titles" localSheetId="4">'Fall Blitz Chem'!$1:$1</definedName>
    <definedName name="_xlnm.Print_Titles" localSheetId="5">'Spring Blitz Chem'!$1:$1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4" i="6" l="1"/>
  <c r="N133" i="6"/>
  <c r="N132" i="6"/>
  <c r="AD129" i="6"/>
  <c r="AC129" i="6"/>
  <c r="AA129" i="6"/>
  <c r="Y129" i="6"/>
  <c r="W129" i="6"/>
  <c r="U129" i="6"/>
  <c r="S129" i="6"/>
  <c r="P129" i="6"/>
  <c r="N129" i="6"/>
  <c r="AD128" i="6"/>
  <c r="AC128" i="6"/>
  <c r="AA128" i="6"/>
  <c r="Y128" i="6"/>
  <c r="W128" i="6"/>
  <c r="U128" i="6"/>
  <c r="S128" i="6"/>
  <c r="P128" i="6"/>
  <c r="N128" i="6"/>
  <c r="BB125" i="6"/>
  <c r="BA125" i="6"/>
  <c r="AZ125" i="6"/>
  <c r="AY125" i="6"/>
  <c r="BB123" i="6"/>
  <c r="BA123" i="6"/>
  <c r="AZ123" i="6"/>
  <c r="AY123" i="6"/>
  <c r="BB118" i="6"/>
  <c r="BA118" i="6"/>
  <c r="AZ118" i="6"/>
  <c r="AY118" i="6"/>
  <c r="BB117" i="6"/>
  <c r="BA117" i="6"/>
  <c r="AZ117" i="6"/>
  <c r="AY117" i="6"/>
  <c r="BB115" i="6"/>
  <c r="BA115" i="6"/>
  <c r="AZ115" i="6"/>
  <c r="AY115" i="6"/>
  <c r="BB113" i="6"/>
  <c r="BA113" i="6"/>
  <c r="AZ113" i="6"/>
  <c r="AY113" i="6"/>
  <c r="BB112" i="6"/>
  <c r="BA112" i="6"/>
  <c r="AZ112" i="6"/>
  <c r="AY112" i="6"/>
  <c r="BB111" i="6"/>
  <c r="BA111" i="6"/>
  <c r="AZ111" i="6"/>
  <c r="AY111" i="6"/>
  <c r="BB109" i="6"/>
  <c r="BA109" i="6"/>
  <c r="AZ109" i="6"/>
  <c r="AY109" i="6"/>
  <c r="BB108" i="6"/>
  <c r="BA108" i="6"/>
  <c r="AZ108" i="6"/>
  <c r="AY108" i="6"/>
  <c r="BB107" i="6"/>
  <c r="BA107" i="6"/>
  <c r="AZ107" i="6"/>
  <c r="AY107" i="6"/>
  <c r="BB106" i="6"/>
  <c r="BA106" i="6"/>
  <c r="AZ106" i="6"/>
  <c r="AY106" i="6"/>
  <c r="BB105" i="6"/>
  <c r="BA105" i="6"/>
  <c r="AZ105" i="6"/>
  <c r="AZ116" i="6" s="1"/>
  <c r="AY105" i="6"/>
  <c r="BB104" i="6"/>
  <c r="BA104" i="6"/>
  <c r="AZ104" i="6"/>
  <c r="AY104" i="6"/>
  <c r="BB103" i="6"/>
  <c r="BA103" i="6"/>
  <c r="AZ103" i="6"/>
  <c r="AY103" i="6"/>
  <c r="BB102" i="6"/>
  <c r="BA102" i="6"/>
  <c r="AZ102" i="6"/>
  <c r="AY102" i="6"/>
  <c r="BB101" i="6"/>
  <c r="BA101" i="6"/>
  <c r="AZ101" i="6"/>
  <c r="AY101" i="6"/>
  <c r="BB99" i="6"/>
  <c r="BA99" i="6"/>
  <c r="AZ99" i="6"/>
  <c r="AY99" i="6"/>
  <c r="BB97" i="6"/>
  <c r="BA97" i="6"/>
  <c r="AZ97" i="6"/>
  <c r="AY97" i="6"/>
  <c r="BB96" i="6"/>
  <c r="BA96" i="6"/>
  <c r="AZ96" i="6"/>
  <c r="AY96" i="6"/>
  <c r="BB95" i="6"/>
  <c r="BA95" i="6"/>
  <c r="AZ95" i="6"/>
  <c r="AY95" i="6"/>
  <c r="BB92" i="6"/>
  <c r="BA92" i="6"/>
  <c r="AZ92" i="6"/>
  <c r="AY92" i="6"/>
  <c r="BB90" i="6"/>
  <c r="BA90" i="6"/>
  <c r="AZ90" i="6"/>
  <c r="AY90" i="6"/>
  <c r="BB88" i="6"/>
  <c r="BA88" i="6"/>
  <c r="AZ88" i="6"/>
  <c r="AY88" i="6"/>
  <c r="BB87" i="6"/>
  <c r="BA87" i="6"/>
  <c r="AZ87" i="6"/>
  <c r="AY87" i="6"/>
  <c r="BB85" i="6"/>
  <c r="BA85" i="6"/>
  <c r="AZ85" i="6"/>
  <c r="AY85" i="6"/>
  <c r="BB82" i="6"/>
  <c r="BA82" i="6"/>
  <c r="AZ82" i="6"/>
  <c r="AY82" i="6"/>
  <c r="BB81" i="6"/>
  <c r="BA81" i="6"/>
  <c r="AZ81" i="6"/>
  <c r="AY81" i="6"/>
  <c r="BB79" i="6"/>
  <c r="BA79" i="6"/>
  <c r="AZ79" i="6"/>
  <c r="AY79" i="6"/>
  <c r="BB77" i="6"/>
  <c r="BA77" i="6"/>
  <c r="AZ77" i="6"/>
  <c r="AY77" i="6"/>
  <c r="BB76" i="6"/>
  <c r="BA76" i="6"/>
  <c r="AZ76" i="6"/>
  <c r="AY76" i="6"/>
  <c r="BB75" i="6"/>
  <c r="BA75" i="6"/>
  <c r="AZ75" i="6"/>
  <c r="AY75" i="6"/>
  <c r="BB74" i="6"/>
  <c r="BA74" i="6"/>
  <c r="AZ74" i="6"/>
  <c r="AY74" i="6"/>
  <c r="BB72" i="6"/>
  <c r="BA72" i="6"/>
  <c r="AZ72" i="6"/>
  <c r="AY72" i="6"/>
  <c r="BB71" i="6"/>
  <c r="BA71" i="6"/>
  <c r="AZ71" i="6"/>
  <c r="AY71" i="6"/>
  <c r="BB70" i="6"/>
  <c r="BA70" i="6"/>
  <c r="AZ70" i="6"/>
  <c r="AY70" i="6"/>
  <c r="BB69" i="6"/>
  <c r="BA69" i="6"/>
  <c r="AZ69" i="6"/>
  <c r="AY69" i="6"/>
  <c r="BB68" i="6"/>
  <c r="BA68" i="6"/>
  <c r="AZ68" i="6"/>
  <c r="AY68" i="6"/>
  <c r="BB67" i="6"/>
  <c r="BA67" i="6"/>
  <c r="AZ67" i="6"/>
  <c r="AY67" i="6"/>
  <c r="BB66" i="6"/>
  <c r="BA66" i="6"/>
  <c r="AZ66" i="6"/>
  <c r="AY66" i="6"/>
  <c r="BB64" i="6"/>
  <c r="BA64" i="6"/>
  <c r="AZ64" i="6"/>
  <c r="AY64" i="6"/>
  <c r="BB62" i="6"/>
  <c r="BA62" i="6"/>
  <c r="AZ62" i="6"/>
  <c r="AY62" i="6"/>
  <c r="BB61" i="6"/>
  <c r="BA61" i="6"/>
  <c r="AZ61" i="6"/>
  <c r="AY61" i="6"/>
  <c r="BB59" i="6"/>
  <c r="BA59" i="6"/>
  <c r="AZ59" i="6"/>
  <c r="AY59" i="6"/>
  <c r="BB58" i="6"/>
  <c r="BA58" i="6"/>
  <c r="AZ58" i="6"/>
  <c r="AY58" i="6"/>
  <c r="BB56" i="6"/>
  <c r="BA56" i="6"/>
  <c r="AZ56" i="6"/>
  <c r="AY56" i="6"/>
  <c r="BB55" i="6"/>
  <c r="BA55" i="6"/>
  <c r="AZ55" i="6"/>
  <c r="AY55" i="6"/>
  <c r="BB54" i="6"/>
  <c r="BA54" i="6"/>
  <c r="AZ54" i="6"/>
  <c r="AY54" i="6"/>
  <c r="BB53" i="6"/>
  <c r="BA53" i="6"/>
  <c r="AZ53" i="6"/>
  <c r="AY53" i="6"/>
  <c r="BB50" i="6"/>
  <c r="BA50" i="6"/>
  <c r="AZ50" i="6"/>
  <c r="AY50" i="6"/>
  <c r="BB48" i="6"/>
  <c r="BA48" i="6"/>
  <c r="AZ48" i="6"/>
  <c r="AY48" i="6"/>
  <c r="BB47" i="6"/>
  <c r="BA47" i="6"/>
  <c r="AZ47" i="6"/>
  <c r="AY47" i="6"/>
  <c r="BB46" i="6"/>
  <c r="BA46" i="6"/>
  <c r="AZ46" i="6"/>
  <c r="AY46" i="6"/>
  <c r="BB45" i="6"/>
  <c r="BA45" i="6"/>
  <c r="AZ45" i="6"/>
  <c r="AY45" i="6"/>
  <c r="BB44" i="6"/>
  <c r="BA44" i="6"/>
  <c r="AZ44" i="6"/>
  <c r="AY44" i="6"/>
  <c r="BB41" i="6"/>
  <c r="BA41" i="6"/>
  <c r="AZ41" i="6"/>
  <c r="AY41" i="6"/>
  <c r="BB40" i="6"/>
  <c r="BA40" i="6"/>
  <c r="AZ40" i="6"/>
  <c r="AY40" i="6"/>
  <c r="BB39" i="6"/>
  <c r="BA39" i="6"/>
  <c r="AZ39" i="6"/>
  <c r="AY39" i="6"/>
  <c r="BB38" i="6"/>
  <c r="BA38" i="6"/>
  <c r="AZ38" i="6"/>
  <c r="AY38" i="6"/>
  <c r="BB37" i="6"/>
  <c r="BA37" i="6"/>
  <c r="AZ37" i="6"/>
  <c r="AY37" i="6"/>
  <c r="BB32" i="6"/>
  <c r="BA32" i="6"/>
  <c r="AZ32" i="6"/>
  <c r="AY32" i="6"/>
  <c r="BB31" i="6"/>
  <c r="BA31" i="6"/>
  <c r="AZ31" i="6"/>
  <c r="AY31" i="6"/>
  <c r="BB30" i="6"/>
  <c r="BA30" i="6"/>
  <c r="AZ30" i="6"/>
  <c r="AY30" i="6"/>
  <c r="BB29" i="6"/>
  <c r="BA29" i="6"/>
  <c r="AZ29" i="6"/>
  <c r="AY29" i="6"/>
  <c r="BB28" i="6"/>
  <c r="BA28" i="6"/>
  <c r="AZ28" i="6"/>
  <c r="AY28" i="6"/>
  <c r="BB27" i="6"/>
  <c r="BA27" i="6"/>
  <c r="AZ27" i="6"/>
  <c r="AY27" i="6"/>
  <c r="BB26" i="6"/>
  <c r="BA26" i="6"/>
  <c r="AZ26" i="6"/>
  <c r="AY26" i="6"/>
  <c r="BB25" i="6"/>
  <c r="BA25" i="6"/>
  <c r="AZ25" i="6"/>
  <c r="AY25" i="6"/>
  <c r="BB23" i="6"/>
  <c r="BA23" i="6"/>
  <c r="AZ23" i="6"/>
  <c r="AY23" i="6"/>
  <c r="BB22" i="6"/>
  <c r="BA22" i="6"/>
  <c r="AZ22" i="6"/>
  <c r="AY22" i="6"/>
  <c r="BB21" i="6"/>
  <c r="BA21" i="6"/>
  <c r="AZ21" i="6"/>
  <c r="AY21" i="6"/>
  <c r="BB20" i="6"/>
  <c r="BA20" i="6"/>
  <c r="AZ20" i="6"/>
  <c r="AY20" i="6"/>
  <c r="BB19" i="6"/>
  <c r="BA19" i="6"/>
  <c r="AZ19" i="6"/>
  <c r="AY19" i="6"/>
  <c r="BB18" i="6"/>
  <c r="BA18" i="6"/>
  <c r="AZ18" i="6"/>
  <c r="AY18" i="6"/>
  <c r="BB17" i="6"/>
  <c r="BA17" i="6"/>
  <c r="AZ17" i="6"/>
  <c r="AY17" i="6"/>
  <c r="BB16" i="6"/>
  <c r="BA16" i="6"/>
  <c r="AZ16" i="6"/>
  <c r="AY16" i="6"/>
  <c r="BB15" i="6"/>
  <c r="BA15" i="6"/>
  <c r="AZ15" i="6"/>
  <c r="AY15" i="6"/>
  <c r="BB13" i="6"/>
  <c r="BB129" i="6" s="1"/>
  <c r="BA13" i="6"/>
  <c r="BA129" i="6" s="1"/>
  <c r="AZ13" i="6"/>
  <c r="AZ129" i="6" s="1"/>
  <c r="AY13" i="6"/>
  <c r="BB12" i="6"/>
  <c r="BA12" i="6"/>
  <c r="AZ12" i="6"/>
  <c r="AY12" i="6"/>
  <c r="BB11" i="6"/>
  <c r="BA11" i="6"/>
  <c r="AZ11" i="6"/>
  <c r="AY11" i="6"/>
  <c r="BB9" i="6"/>
  <c r="BA9" i="6"/>
  <c r="AZ9" i="6"/>
  <c r="AY9" i="6"/>
  <c r="BB8" i="6"/>
  <c r="BA8" i="6"/>
  <c r="AZ8" i="6"/>
  <c r="AY8" i="6"/>
  <c r="BB7" i="6"/>
  <c r="BA7" i="6"/>
  <c r="AZ7" i="6"/>
  <c r="AY7" i="6"/>
  <c r="BB6" i="6"/>
  <c r="BA6" i="6"/>
  <c r="AZ6" i="6"/>
  <c r="AY6" i="6"/>
  <c r="BB5" i="6"/>
  <c r="BA5" i="6"/>
  <c r="AZ5" i="6"/>
  <c r="AY5" i="6"/>
  <c r="BB4" i="6"/>
  <c r="BA4" i="6"/>
  <c r="AZ4" i="6"/>
  <c r="AY4" i="6"/>
  <c r="BB3" i="6"/>
  <c r="BA3" i="6"/>
  <c r="AZ3" i="6"/>
  <c r="AY3" i="6"/>
  <c r="BB2" i="6"/>
  <c r="BB128" i="6" s="1"/>
  <c r="BA2" i="6"/>
  <c r="AZ2" i="6"/>
  <c r="AZ128" i="6" s="1"/>
  <c r="AY2" i="6"/>
  <c r="AY128" i="6" s="1"/>
  <c r="AZ126" i="5"/>
  <c r="AY126" i="5"/>
  <c r="AX126" i="5"/>
  <c r="AW126" i="5"/>
  <c r="AZ125" i="5"/>
  <c r="AY125" i="5"/>
  <c r="AX125" i="5"/>
  <c r="AW125" i="5"/>
  <c r="AZ124" i="5"/>
  <c r="AY124" i="5"/>
  <c r="AX124" i="5"/>
  <c r="AW124" i="5"/>
  <c r="AZ123" i="5"/>
  <c r="AY123" i="5"/>
  <c r="AX123" i="5"/>
  <c r="AW123" i="5"/>
  <c r="AZ122" i="5"/>
  <c r="AY122" i="5"/>
  <c r="AX122" i="5"/>
  <c r="AW122" i="5"/>
  <c r="AZ121" i="5"/>
  <c r="AY121" i="5"/>
  <c r="AX121" i="5"/>
  <c r="AW121" i="5"/>
  <c r="AZ120" i="5"/>
  <c r="AY120" i="5"/>
  <c r="AX120" i="5"/>
  <c r="AW120" i="5"/>
  <c r="AZ119" i="5"/>
  <c r="AY119" i="5"/>
  <c r="AX119" i="5"/>
  <c r="AW119" i="5"/>
  <c r="AZ117" i="5"/>
  <c r="AY117" i="5"/>
  <c r="AX117" i="5"/>
  <c r="AW117" i="5"/>
  <c r="AZ116" i="5"/>
  <c r="AY116" i="5"/>
  <c r="AX116" i="5"/>
  <c r="AW116" i="5"/>
  <c r="AZ115" i="5"/>
  <c r="AY115" i="5"/>
  <c r="AX115" i="5"/>
  <c r="AW115" i="5"/>
  <c r="AZ113" i="5"/>
  <c r="AY113" i="5"/>
  <c r="AX113" i="5"/>
  <c r="AW113" i="5"/>
  <c r="AZ112" i="5"/>
  <c r="AY112" i="5"/>
  <c r="AX112" i="5"/>
  <c r="AW112" i="5"/>
  <c r="AZ111" i="5"/>
  <c r="AY111" i="5"/>
  <c r="AX111" i="5"/>
  <c r="AW111" i="5"/>
  <c r="AZ110" i="5"/>
  <c r="AY110" i="5"/>
  <c r="AX110" i="5"/>
  <c r="AW110" i="5"/>
  <c r="AZ109" i="5"/>
  <c r="AY109" i="5"/>
  <c r="AX109" i="5"/>
  <c r="AW109" i="5"/>
  <c r="AZ108" i="5"/>
  <c r="AY108" i="5"/>
  <c r="AX108" i="5"/>
  <c r="AW108" i="5"/>
  <c r="AZ107" i="5"/>
  <c r="AY107" i="5"/>
  <c r="AX107" i="5"/>
  <c r="AW107" i="5"/>
  <c r="AZ106" i="5"/>
  <c r="AY106" i="5"/>
  <c r="AX106" i="5"/>
  <c r="AW106" i="5"/>
  <c r="AZ105" i="5"/>
  <c r="AY105" i="5"/>
  <c r="AX105" i="5"/>
  <c r="AW105" i="5"/>
  <c r="AZ103" i="5"/>
  <c r="AY103" i="5"/>
  <c r="AX103" i="5"/>
  <c r="AW103" i="5"/>
  <c r="AZ102" i="5"/>
  <c r="AY102" i="5"/>
  <c r="AX102" i="5"/>
  <c r="AW102" i="5"/>
  <c r="AZ101" i="5"/>
  <c r="AY101" i="5"/>
  <c r="AX101" i="5"/>
  <c r="AW101" i="5"/>
  <c r="AZ100" i="5"/>
  <c r="AY100" i="5"/>
  <c r="AX100" i="5"/>
  <c r="AW100" i="5"/>
  <c r="AZ99" i="5"/>
  <c r="AY99" i="5"/>
  <c r="AX99" i="5"/>
  <c r="AW99" i="5"/>
  <c r="AZ98" i="5"/>
  <c r="AY98" i="5"/>
  <c r="AX98" i="5"/>
  <c r="AW98" i="5"/>
  <c r="AZ97" i="5"/>
  <c r="AY97" i="5"/>
  <c r="AX97" i="5"/>
  <c r="AW97" i="5"/>
  <c r="AZ96" i="5"/>
  <c r="AY96" i="5"/>
  <c r="AX96" i="5"/>
  <c r="AW96" i="5"/>
  <c r="AZ91" i="5"/>
  <c r="AY91" i="5"/>
  <c r="AX91" i="5"/>
  <c r="AW91" i="5"/>
  <c r="AZ90" i="5"/>
  <c r="AY90" i="5"/>
  <c r="AX90" i="5"/>
  <c r="AW90" i="5"/>
  <c r="AZ89" i="5"/>
  <c r="AY89" i="5"/>
  <c r="AX89" i="5"/>
  <c r="AW89" i="5"/>
  <c r="AZ88" i="5"/>
  <c r="AY88" i="5"/>
  <c r="AX88" i="5"/>
  <c r="AW88" i="5"/>
  <c r="AZ87" i="5"/>
  <c r="AY87" i="5"/>
  <c r="AX87" i="5"/>
  <c r="AW87" i="5"/>
  <c r="AZ84" i="5"/>
  <c r="AY84" i="5"/>
  <c r="AX84" i="5"/>
  <c r="AW84" i="5"/>
  <c r="AZ83" i="5"/>
  <c r="AY83" i="5"/>
  <c r="AX83" i="5"/>
  <c r="AW83" i="5"/>
  <c r="AZ82" i="5"/>
  <c r="AY82" i="5"/>
  <c r="AX82" i="5"/>
  <c r="AW82" i="5"/>
  <c r="AZ81" i="5"/>
  <c r="AY81" i="5"/>
  <c r="AX81" i="5"/>
  <c r="AW81" i="5"/>
  <c r="AZ80" i="5"/>
  <c r="AY80" i="5"/>
  <c r="AX80" i="5"/>
  <c r="AW80" i="5"/>
  <c r="AZ78" i="5"/>
  <c r="AY78" i="5"/>
  <c r="AX78" i="5"/>
  <c r="AW78" i="5"/>
  <c r="AZ75" i="5"/>
  <c r="AY75" i="5"/>
  <c r="AX75" i="5"/>
  <c r="AW75" i="5"/>
  <c r="AZ74" i="5"/>
  <c r="AY74" i="5"/>
  <c r="AX74" i="5"/>
  <c r="AW74" i="5"/>
  <c r="AZ73" i="5"/>
  <c r="AY73" i="5"/>
  <c r="AX73" i="5"/>
  <c r="AW73" i="5"/>
  <c r="AZ72" i="5"/>
  <c r="AY72" i="5"/>
  <c r="AX72" i="5"/>
  <c r="AW72" i="5"/>
  <c r="AZ70" i="5"/>
  <c r="AY70" i="5"/>
  <c r="AX70" i="5"/>
  <c r="AW70" i="5"/>
  <c r="AZ69" i="5"/>
  <c r="AY69" i="5"/>
  <c r="AX69" i="5"/>
  <c r="AW69" i="5"/>
  <c r="AZ67" i="5"/>
  <c r="AY67" i="5"/>
  <c r="AX67" i="5"/>
  <c r="AW67" i="5"/>
  <c r="AZ66" i="5"/>
  <c r="AY66" i="5"/>
  <c r="AX66" i="5"/>
  <c r="AW66" i="5"/>
  <c r="AZ64" i="5"/>
  <c r="AY64" i="5"/>
  <c r="AX64" i="5"/>
  <c r="AW64" i="5"/>
  <c r="AZ62" i="5"/>
  <c r="AY62" i="5"/>
  <c r="AX62" i="5"/>
  <c r="AW62" i="5"/>
  <c r="AZ61" i="5"/>
  <c r="AY61" i="5"/>
  <c r="AX61" i="5"/>
  <c r="AW61" i="5"/>
  <c r="AZ60" i="5"/>
  <c r="AY60" i="5"/>
  <c r="AX60" i="5"/>
  <c r="AW60" i="5"/>
  <c r="AZ59" i="5"/>
  <c r="AY59" i="5"/>
  <c r="AX59" i="5"/>
  <c r="AW59" i="5"/>
  <c r="AZ58" i="5"/>
  <c r="AY58" i="5"/>
  <c r="AX58" i="5"/>
  <c r="AW58" i="5"/>
  <c r="AZ57" i="5"/>
  <c r="AY57" i="5"/>
  <c r="AX57" i="5"/>
  <c r="AW57" i="5"/>
  <c r="AZ56" i="5"/>
  <c r="AY56" i="5"/>
  <c r="AX56" i="5"/>
  <c r="AW56" i="5"/>
  <c r="AZ54" i="5"/>
  <c r="AY54" i="5"/>
  <c r="AX54" i="5"/>
  <c r="AW54" i="5"/>
  <c r="AZ53" i="5"/>
  <c r="AY53" i="5"/>
  <c r="AX53" i="5"/>
  <c r="AW53" i="5"/>
  <c r="AZ52" i="5"/>
  <c r="AY52" i="5"/>
  <c r="AX52" i="5"/>
  <c r="AW52" i="5"/>
  <c r="AZ51" i="5"/>
  <c r="AY51" i="5"/>
  <c r="AX51" i="5"/>
  <c r="AW51" i="5"/>
  <c r="AZ49" i="5"/>
  <c r="AY49" i="5"/>
  <c r="AX49" i="5"/>
  <c r="AW49" i="5"/>
  <c r="AZ47" i="5"/>
  <c r="AY47" i="5"/>
  <c r="AX47" i="5"/>
  <c r="AW47" i="5"/>
  <c r="AZ46" i="5"/>
  <c r="AY46" i="5"/>
  <c r="AX46" i="5"/>
  <c r="AW46" i="5"/>
  <c r="AZ43" i="5"/>
  <c r="AY43" i="5"/>
  <c r="AX43" i="5"/>
  <c r="AW43" i="5"/>
  <c r="AZ41" i="5"/>
  <c r="AY41" i="5"/>
  <c r="AX41" i="5"/>
  <c r="AW41" i="5"/>
  <c r="AZ40" i="5"/>
  <c r="AY40" i="5"/>
  <c r="AX40" i="5"/>
  <c r="AW40" i="5"/>
  <c r="AZ38" i="5"/>
  <c r="AY38" i="5"/>
  <c r="AX38" i="5"/>
  <c r="AW38" i="5"/>
  <c r="AZ36" i="5"/>
  <c r="AY36" i="5"/>
  <c r="AX36" i="5"/>
  <c r="AW36" i="5"/>
  <c r="AZ33" i="5"/>
  <c r="AY33" i="5"/>
  <c r="AX33" i="5"/>
  <c r="AW33" i="5"/>
  <c r="AZ32" i="5"/>
  <c r="AY32" i="5"/>
  <c r="AX32" i="5"/>
  <c r="AW32" i="5"/>
  <c r="AZ31" i="5"/>
  <c r="AY31" i="5"/>
  <c r="AX31" i="5"/>
  <c r="AW31" i="5"/>
  <c r="AZ29" i="5"/>
  <c r="AY29" i="5"/>
  <c r="AX29" i="5"/>
  <c r="AW29" i="5"/>
  <c r="AZ27" i="5"/>
  <c r="AY27" i="5"/>
  <c r="AX27" i="5"/>
  <c r="AW27" i="5"/>
  <c r="AZ26" i="5"/>
  <c r="AY26" i="5"/>
  <c r="AX26" i="5"/>
  <c r="AW26" i="5"/>
  <c r="AZ25" i="5"/>
  <c r="AY25" i="5"/>
  <c r="AX25" i="5"/>
  <c r="AW25" i="5"/>
  <c r="AZ24" i="5"/>
  <c r="AY24" i="5"/>
  <c r="AX24" i="5"/>
  <c r="AW24" i="5"/>
  <c r="AZ23" i="5"/>
  <c r="AY23" i="5"/>
  <c r="AX23" i="5"/>
  <c r="AW23" i="5"/>
  <c r="AZ22" i="5"/>
  <c r="AY22" i="5"/>
  <c r="AX22" i="5"/>
  <c r="AW22" i="5"/>
  <c r="AZ21" i="5"/>
  <c r="AY21" i="5"/>
  <c r="AX21" i="5"/>
  <c r="AW21" i="5"/>
  <c r="AZ20" i="5"/>
  <c r="AY20" i="5"/>
  <c r="AX20" i="5"/>
  <c r="AW20" i="5"/>
  <c r="AZ19" i="5"/>
  <c r="AY19" i="5"/>
  <c r="AX19" i="5"/>
  <c r="AW19" i="5"/>
  <c r="AZ17" i="5"/>
  <c r="AY17" i="5"/>
  <c r="AX17" i="5"/>
  <c r="AW17" i="5"/>
  <c r="AZ16" i="5"/>
  <c r="AY16" i="5"/>
  <c r="AX16" i="5"/>
  <c r="AW16" i="5"/>
  <c r="AZ15" i="5"/>
  <c r="AY15" i="5"/>
  <c r="AX15" i="5"/>
  <c r="AW15" i="5"/>
  <c r="AZ13" i="5"/>
  <c r="AY13" i="5"/>
  <c r="AX13" i="5"/>
  <c r="AW13" i="5"/>
  <c r="AZ11" i="5"/>
  <c r="AY11" i="5"/>
  <c r="AX11" i="5"/>
  <c r="AW11" i="5"/>
  <c r="AZ10" i="5"/>
  <c r="AY10" i="5"/>
  <c r="AX10" i="5"/>
  <c r="AW10" i="5"/>
  <c r="AZ5" i="5"/>
  <c r="AY5" i="5"/>
  <c r="AX5" i="5"/>
  <c r="AW5" i="5"/>
  <c r="AZ3" i="5"/>
  <c r="AY3" i="5"/>
  <c r="AX3" i="5"/>
  <c r="AX12" i="5" s="1"/>
  <c r="AW3" i="5"/>
  <c r="BB126" i="4"/>
  <c r="BA126" i="4"/>
  <c r="AZ126" i="4"/>
  <c r="AY126" i="4"/>
  <c r="BB125" i="4"/>
  <c r="BA125" i="4"/>
  <c r="AZ125" i="4"/>
  <c r="AY125" i="4"/>
  <c r="BB124" i="4"/>
  <c r="BA124" i="4"/>
  <c r="AZ124" i="4"/>
  <c r="AY124" i="4"/>
  <c r="BB123" i="4"/>
  <c r="BA123" i="4"/>
  <c r="AZ123" i="4"/>
  <c r="AY123" i="4"/>
  <c r="BB122" i="4"/>
  <c r="BA122" i="4"/>
  <c r="AZ122" i="4"/>
  <c r="AY122" i="4"/>
  <c r="BB121" i="4"/>
  <c r="BA121" i="4"/>
  <c r="AZ121" i="4"/>
  <c r="AY121" i="4"/>
  <c r="BB120" i="4"/>
  <c r="BA120" i="4"/>
  <c r="AZ120" i="4"/>
  <c r="AY120" i="4"/>
  <c r="BB119" i="4"/>
  <c r="BA119" i="4"/>
  <c r="AZ119" i="4"/>
  <c r="AY119" i="4"/>
  <c r="BB117" i="4"/>
  <c r="BA117" i="4"/>
  <c r="AZ117" i="4"/>
  <c r="AY117" i="4"/>
  <c r="BB116" i="4"/>
  <c r="BA116" i="4"/>
  <c r="AZ116" i="4"/>
  <c r="AY116" i="4"/>
  <c r="BB115" i="4"/>
  <c r="BA115" i="4"/>
  <c r="AZ115" i="4"/>
  <c r="AY115" i="4"/>
  <c r="BB113" i="4"/>
  <c r="BA113" i="4"/>
  <c r="AZ113" i="4"/>
  <c r="AY113" i="4"/>
  <c r="BB112" i="4"/>
  <c r="BA112" i="4"/>
  <c r="AZ112" i="4"/>
  <c r="AY112" i="4"/>
  <c r="BB111" i="4"/>
  <c r="BA111" i="4"/>
  <c r="AZ111" i="4"/>
  <c r="AY111" i="4"/>
  <c r="BB110" i="4"/>
  <c r="BA110" i="4"/>
  <c r="AZ110" i="4"/>
  <c r="AY110" i="4"/>
  <c r="BB109" i="4"/>
  <c r="BA109" i="4"/>
  <c r="AZ109" i="4"/>
  <c r="AY109" i="4"/>
  <c r="BB108" i="4"/>
  <c r="BA108" i="4"/>
  <c r="AZ108" i="4"/>
  <c r="AY108" i="4"/>
  <c r="BB107" i="4"/>
  <c r="BA107" i="4"/>
  <c r="AZ107" i="4"/>
  <c r="AY107" i="4"/>
  <c r="BB106" i="4"/>
  <c r="BA106" i="4"/>
  <c r="AZ106" i="4"/>
  <c r="AY106" i="4"/>
  <c r="BB105" i="4"/>
  <c r="BA105" i="4"/>
  <c r="AZ105" i="4"/>
  <c r="AY105" i="4"/>
  <c r="BB103" i="4"/>
  <c r="BA103" i="4"/>
  <c r="AZ103" i="4"/>
  <c r="AY103" i="4"/>
  <c r="BB102" i="4"/>
  <c r="BA102" i="4"/>
  <c r="AZ102" i="4"/>
  <c r="AY102" i="4"/>
  <c r="BB101" i="4"/>
  <c r="BA101" i="4"/>
  <c r="AZ101" i="4"/>
  <c r="AY101" i="4"/>
  <c r="BB100" i="4"/>
  <c r="BA100" i="4"/>
  <c r="AZ100" i="4"/>
  <c r="AY100" i="4"/>
  <c r="BB99" i="4"/>
  <c r="BA99" i="4"/>
  <c r="AZ99" i="4"/>
  <c r="AY99" i="4"/>
  <c r="BB98" i="4"/>
  <c r="BA98" i="4"/>
  <c r="AZ98" i="4"/>
  <c r="AY98" i="4"/>
  <c r="BB97" i="4"/>
  <c r="BA97" i="4"/>
  <c r="AZ97" i="4"/>
  <c r="AY97" i="4"/>
  <c r="BB96" i="4"/>
  <c r="BA96" i="4"/>
  <c r="AZ96" i="4"/>
  <c r="AY96" i="4"/>
  <c r="BB91" i="4"/>
  <c r="BA91" i="4"/>
  <c r="AZ91" i="4"/>
  <c r="AY91" i="4"/>
  <c r="BB90" i="4"/>
  <c r="BA90" i="4"/>
  <c r="AZ90" i="4"/>
  <c r="AY90" i="4"/>
  <c r="BB89" i="4"/>
  <c r="BA89" i="4"/>
  <c r="AZ89" i="4"/>
  <c r="AY89" i="4"/>
  <c r="BB88" i="4"/>
  <c r="BA88" i="4"/>
  <c r="AZ88" i="4"/>
  <c r="AY88" i="4"/>
  <c r="BB87" i="4"/>
  <c r="BA87" i="4"/>
  <c r="AZ87" i="4"/>
  <c r="AY87" i="4"/>
  <c r="BB84" i="4"/>
  <c r="BA84" i="4"/>
  <c r="AZ84" i="4"/>
  <c r="AY84" i="4"/>
  <c r="BB83" i="4"/>
  <c r="BA83" i="4"/>
  <c r="AZ83" i="4"/>
  <c r="AY83" i="4"/>
  <c r="BB82" i="4"/>
  <c r="BA82" i="4"/>
  <c r="AZ82" i="4"/>
  <c r="AY82" i="4"/>
  <c r="BB81" i="4"/>
  <c r="BA81" i="4"/>
  <c r="AZ81" i="4"/>
  <c r="AY81" i="4"/>
  <c r="BB80" i="4"/>
  <c r="BA80" i="4"/>
  <c r="AZ80" i="4"/>
  <c r="AY80" i="4"/>
  <c r="BB78" i="4"/>
  <c r="BA78" i="4"/>
  <c r="AZ78" i="4"/>
  <c r="AY78" i="4"/>
  <c r="BB75" i="4"/>
  <c r="BA75" i="4"/>
  <c r="AZ75" i="4"/>
  <c r="AY75" i="4"/>
  <c r="BB74" i="4"/>
  <c r="BA74" i="4"/>
  <c r="AZ74" i="4"/>
  <c r="AY74" i="4"/>
  <c r="BB73" i="4"/>
  <c r="BA73" i="4"/>
  <c r="AZ73" i="4"/>
  <c r="AY73" i="4"/>
  <c r="BB72" i="4"/>
  <c r="BA72" i="4"/>
  <c r="AZ72" i="4"/>
  <c r="AY72" i="4"/>
  <c r="BB70" i="4"/>
  <c r="BA70" i="4"/>
  <c r="AZ70" i="4"/>
  <c r="AY70" i="4"/>
  <c r="BB69" i="4"/>
  <c r="BA69" i="4"/>
  <c r="AZ69" i="4"/>
  <c r="AY69" i="4"/>
  <c r="BB67" i="4"/>
  <c r="BA67" i="4"/>
  <c r="AZ67" i="4"/>
  <c r="AY67" i="4"/>
  <c r="BB66" i="4"/>
  <c r="BA66" i="4"/>
  <c r="AZ66" i="4"/>
  <c r="AY66" i="4"/>
  <c r="BB64" i="4"/>
  <c r="BA64" i="4"/>
  <c r="AZ64" i="4"/>
  <c r="AY64" i="4"/>
  <c r="BB62" i="4"/>
  <c r="BA62" i="4"/>
  <c r="AZ62" i="4"/>
  <c r="AY62" i="4"/>
  <c r="BB61" i="4"/>
  <c r="BA61" i="4"/>
  <c r="AZ61" i="4"/>
  <c r="AY61" i="4"/>
  <c r="BB60" i="4"/>
  <c r="BA60" i="4"/>
  <c r="AZ60" i="4"/>
  <c r="AY60" i="4"/>
  <c r="BB59" i="4"/>
  <c r="BA59" i="4"/>
  <c r="AZ59" i="4"/>
  <c r="AY59" i="4"/>
  <c r="BB58" i="4"/>
  <c r="BA58" i="4"/>
  <c r="AZ58" i="4"/>
  <c r="AY58" i="4"/>
  <c r="BB57" i="4"/>
  <c r="BA57" i="4"/>
  <c r="AZ57" i="4"/>
  <c r="AY57" i="4"/>
  <c r="BB56" i="4"/>
  <c r="BA56" i="4"/>
  <c r="AZ56" i="4"/>
  <c r="AY56" i="4"/>
  <c r="BB54" i="4"/>
  <c r="BA54" i="4"/>
  <c r="AZ54" i="4"/>
  <c r="AY54" i="4"/>
  <c r="BB53" i="4"/>
  <c r="BA53" i="4"/>
  <c r="AZ53" i="4"/>
  <c r="AY53" i="4"/>
  <c r="BB52" i="4"/>
  <c r="BA52" i="4"/>
  <c r="AZ52" i="4"/>
  <c r="AY52" i="4"/>
  <c r="BB51" i="4"/>
  <c r="BA51" i="4"/>
  <c r="AZ51" i="4"/>
  <c r="AY51" i="4"/>
  <c r="BB49" i="4"/>
  <c r="BA49" i="4"/>
  <c r="AZ49" i="4"/>
  <c r="AY49" i="4"/>
  <c r="BB47" i="4"/>
  <c r="BA47" i="4"/>
  <c r="AZ47" i="4"/>
  <c r="AY47" i="4"/>
  <c r="BB46" i="4"/>
  <c r="BA46" i="4"/>
  <c r="AZ46" i="4"/>
  <c r="AY46" i="4"/>
  <c r="BB43" i="4"/>
  <c r="BA43" i="4"/>
  <c r="AZ43" i="4"/>
  <c r="AY43" i="4"/>
  <c r="BB41" i="4"/>
  <c r="BA41" i="4"/>
  <c r="AZ41" i="4"/>
  <c r="AY41" i="4"/>
  <c r="BB40" i="4"/>
  <c r="BA40" i="4"/>
  <c r="AZ40" i="4"/>
  <c r="AY40" i="4"/>
  <c r="BB38" i="4"/>
  <c r="BA38" i="4"/>
  <c r="AZ38" i="4"/>
  <c r="AY38" i="4"/>
  <c r="BB36" i="4"/>
  <c r="BA36" i="4"/>
  <c r="AZ36" i="4"/>
  <c r="AY36" i="4"/>
  <c r="BB33" i="4"/>
  <c r="BA33" i="4"/>
  <c r="AZ33" i="4"/>
  <c r="AY33" i="4"/>
  <c r="BB32" i="4"/>
  <c r="BA32" i="4"/>
  <c r="AZ32" i="4"/>
  <c r="AY32" i="4"/>
  <c r="BB31" i="4"/>
  <c r="BA31" i="4"/>
  <c r="AZ31" i="4"/>
  <c r="AY31" i="4"/>
  <c r="BB29" i="4"/>
  <c r="BA29" i="4"/>
  <c r="AZ29" i="4"/>
  <c r="AY29" i="4"/>
  <c r="BB27" i="4"/>
  <c r="BA27" i="4"/>
  <c r="AZ27" i="4"/>
  <c r="AY27" i="4"/>
  <c r="BB26" i="4"/>
  <c r="BA26" i="4"/>
  <c r="AZ26" i="4"/>
  <c r="AY26" i="4"/>
  <c r="BB25" i="4"/>
  <c r="BA25" i="4"/>
  <c r="AZ25" i="4"/>
  <c r="AY25" i="4"/>
  <c r="BB24" i="4"/>
  <c r="BA24" i="4"/>
  <c r="AZ24" i="4"/>
  <c r="AY24" i="4"/>
  <c r="BB23" i="4"/>
  <c r="BA23" i="4"/>
  <c r="AZ23" i="4"/>
  <c r="AY23" i="4"/>
  <c r="BB22" i="4"/>
  <c r="BA22" i="4"/>
  <c r="AZ22" i="4"/>
  <c r="AY22" i="4"/>
  <c r="BB21" i="4"/>
  <c r="BA21" i="4"/>
  <c r="AZ21" i="4"/>
  <c r="AY21" i="4"/>
  <c r="BB20" i="4"/>
  <c r="BA20" i="4"/>
  <c r="AZ20" i="4"/>
  <c r="AY20" i="4"/>
  <c r="BB19" i="4"/>
  <c r="BA19" i="4"/>
  <c r="AZ19" i="4"/>
  <c r="AY19" i="4"/>
  <c r="BB17" i="4"/>
  <c r="BA17" i="4"/>
  <c r="AZ17" i="4"/>
  <c r="AY17" i="4"/>
  <c r="BB16" i="4"/>
  <c r="BA16" i="4"/>
  <c r="AZ16" i="4"/>
  <c r="AY16" i="4"/>
  <c r="BB15" i="4"/>
  <c r="BA15" i="4"/>
  <c r="AZ15" i="4"/>
  <c r="AY15" i="4"/>
  <c r="BB13" i="4"/>
  <c r="BA13" i="4"/>
  <c r="AZ13" i="4"/>
  <c r="AY13" i="4"/>
  <c r="BB11" i="4"/>
  <c r="BA11" i="4"/>
  <c r="AZ11" i="4"/>
  <c r="AY11" i="4"/>
  <c r="BB10" i="4"/>
  <c r="BA10" i="4"/>
  <c r="AZ10" i="4"/>
  <c r="AY10" i="4"/>
  <c r="BB5" i="4"/>
  <c r="BA5" i="4"/>
  <c r="AZ5" i="4"/>
  <c r="AY5" i="4"/>
  <c r="BB3" i="4"/>
  <c r="BA3" i="4"/>
  <c r="AZ3" i="4"/>
  <c r="AZ12" i="4" s="1"/>
  <c r="AY3" i="4"/>
  <c r="BB126" i="3"/>
  <c r="BA126" i="3"/>
  <c r="AZ126" i="3"/>
  <c r="AY126" i="3"/>
  <c r="BB125" i="3"/>
  <c r="BA125" i="3"/>
  <c r="AZ125" i="3"/>
  <c r="AY125" i="3"/>
  <c r="BB124" i="3"/>
  <c r="BA124" i="3"/>
  <c r="AZ124" i="3"/>
  <c r="AY124" i="3"/>
  <c r="BB123" i="3"/>
  <c r="BA123" i="3"/>
  <c r="AZ123" i="3"/>
  <c r="AY123" i="3"/>
  <c r="BB122" i="3"/>
  <c r="BA122" i="3"/>
  <c r="AZ122" i="3"/>
  <c r="AY122" i="3"/>
  <c r="BB121" i="3"/>
  <c r="BA121" i="3"/>
  <c r="AZ121" i="3"/>
  <c r="AY121" i="3"/>
  <c r="BB120" i="3"/>
  <c r="BA120" i="3"/>
  <c r="AZ120" i="3"/>
  <c r="AY120" i="3"/>
  <c r="BB119" i="3"/>
  <c r="BA119" i="3"/>
  <c r="AZ119" i="3"/>
  <c r="AY119" i="3"/>
  <c r="BB117" i="3"/>
  <c r="BA117" i="3"/>
  <c r="AZ117" i="3"/>
  <c r="AY117" i="3"/>
  <c r="BB116" i="3"/>
  <c r="BA116" i="3"/>
  <c r="AZ116" i="3"/>
  <c r="AY116" i="3"/>
  <c r="BB115" i="3"/>
  <c r="BA115" i="3"/>
  <c r="AZ115" i="3"/>
  <c r="AY115" i="3"/>
  <c r="BB113" i="3"/>
  <c r="BA113" i="3"/>
  <c r="AZ113" i="3"/>
  <c r="AY113" i="3"/>
  <c r="BB112" i="3"/>
  <c r="BA112" i="3"/>
  <c r="AZ112" i="3"/>
  <c r="AY112" i="3"/>
  <c r="BB111" i="3"/>
  <c r="BA111" i="3"/>
  <c r="AZ111" i="3"/>
  <c r="AY111" i="3"/>
  <c r="BB110" i="3"/>
  <c r="BA110" i="3"/>
  <c r="AZ110" i="3"/>
  <c r="AY110" i="3"/>
  <c r="BB109" i="3"/>
  <c r="BA109" i="3"/>
  <c r="AZ109" i="3"/>
  <c r="AY109" i="3"/>
  <c r="BB108" i="3"/>
  <c r="BA108" i="3"/>
  <c r="AZ108" i="3"/>
  <c r="AY108" i="3"/>
  <c r="BB107" i="3"/>
  <c r="BA107" i="3"/>
  <c r="AZ107" i="3"/>
  <c r="AY107" i="3"/>
  <c r="BB106" i="3"/>
  <c r="BA106" i="3"/>
  <c r="AZ106" i="3"/>
  <c r="AY106" i="3"/>
  <c r="BB105" i="3"/>
  <c r="BA105" i="3"/>
  <c r="AZ105" i="3"/>
  <c r="AY105" i="3"/>
  <c r="BB103" i="3"/>
  <c r="BA103" i="3"/>
  <c r="AZ103" i="3"/>
  <c r="AY103" i="3"/>
  <c r="BB102" i="3"/>
  <c r="BA102" i="3"/>
  <c r="AZ102" i="3"/>
  <c r="AY102" i="3"/>
  <c r="BB101" i="3"/>
  <c r="BA101" i="3"/>
  <c r="AZ101" i="3"/>
  <c r="AY101" i="3"/>
  <c r="BB100" i="3"/>
  <c r="BA100" i="3"/>
  <c r="AZ100" i="3"/>
  <c r="AY100" i="3"/>
  <c r="BB99" i="3"/>
  <c r="BA99" i="3"/>
  <c r="AZ99" i="3"/>
  <c r="AY99" i="3"/>
  <c r="BB98" i="3"/>
  <c r="BA98" i="3"/>
  <c r="AZ98" i="3"/>
  <c r="AY98" i="3"/>
  <c r="BB97" i="3"/>
  <c r="BA97" i="3"/>
  <c r="AZ97" i="3"/>
  <c r="AY97" i="3"/>
  <c r="BB96" i="3"/>
  <c r="BA96" i="3"/>
  <c r="AZ96" i="3"/>
  <c r="AY96" i="3"/>
  <c r="BB91" i="3"/>
  <c r="BA91" i="3"/>
  <c r="AZ91" i="3"/>
  <c r="AY91" i="3"/>
  <c r="BB90" i="3"/>
  <c r="BA90" i="3"/>
  <c r="AZ90" i="3"/>
  <c r="AY90" i="3"/>
  <c r="BB89" i="3"/>
  <c r="BA89" i="3"/>
  <c r="AZ89" i="3"/>
  <c r="AY89" i="3"/>
  <c r="BB88" i="3"/>
  <c r="BA88" i="3"/>
  <c r="AZ88" i="3"/>
  <c r="AY88" i="3"/>
  <c r="BB87" i="3"/>
  <c r="BA87" i="3"/>
  <c r="AZ87" i="3"/>
  <c r="AY87" i="3"/>
  <c r="BB84" i="3"/>
  <c r="BA84" i="3"/>
  <c r="AZ84" i="3"/>
  <c r="AY84" i="3"/>
  <c r="BB83" i="3"/>
  <c r="BA83" i="3"/>
  <c r="AZ83" i="3"/>
  <c r="AY83" i="3"/>
  <c r="BB82" i="3"/>
  <c r="BA82" i="3"/>
  <c r="AZ82" i="3"/>
  <c r="AY82" i="3"/>
  <c r="BB81" i="3"/>
  <c r="BA81" i="3"/>
  <c r="AZ81" i="3"/>
  <c r="AY81" i="3"/>
  <c r="BB80" i="3"/>
  <c r="BA80" i="3"/>
  <c r="AZ80" i="3"/>
  <c r="AY80" i="3"/>
  <c r="BB78" i="3"/>
  <c r="BA78" i="3"/>
  <c r="AZ78" i="3"/>
  <c r="AY78" i="3"/>
  <c r="BB75" i="3"/>
  <c r="BA75" i="3"/>
  <c r="AZ75" i="3"/>
  <c r="AY75" i="3"/>
  <c r="BB74" i="3"/>
  <c r="BA74" i="3"/>
  <c r="AZ74" i="3"/>
  <c r="AY74" i="3"/>
  <c r="BB73" i="3"/>
  <c r="BA73" i="3"/>
  <c r="AZ73" i="3"/>
  <c r="AY73" i="3"/>
  <c r="BB72" i="3"/>
  <c r="BA72" i="3"/>
  <c r="AZ72" i="3"/>
  <c r="AY72" i="3"/>
  <c r="BB70" i="3"/>
  <c r="BA70" i="3"/>
  <c r="AZ70" i="3"/>
  <c r="AY70" i="3"/>
  <c r="BB69" i="3"/>
  <c r="BA69" i="3"/>
  <c r="AZ69" i="3"/>
  <c r="AY69" i="3"/>
  <c r="BB67" i="3"/>
  <c r="BA67" i="3"/>
  <c r="AZ67" i="3"/>
  <c r="AY67" i="3"/>
  <c r="BB66" i="3"/>
  <c r="BA66" i="3"/>
  <c r="AZ66" i="3"/>
  <c r="AY66" i="3"/>
  <c r="BB64" i="3"/>
  <c r="BA64" i="3"/>
  <c r="AZ64" i="3"/>
  <c r="AY64" i="3"/>
  <c r="BB62" i="3"/>
  <c r="BA62" i="3"/>
  <c r="AZ62" i="3"/>
  <c r="AY62" i="3"/>
  <c r="BB61" i="3"/>
  <c r="BA61" i="3"/>
  <c r="AZ61" i="3"/>
  <c r="AY61" i="3"/>
  <c r="BB60" i="3"/>
  <c r="BA60" i="3"/>
  <c r="AZ60" i="3"/>
  <c r="AY60" i="3"/>
  <c r="BB59" i="3"/>
  <c r="BA59" i="3"/>
  <c r="AZ59" i="3"/>
  <c r="AY59" i="3"/>
  <c r="BB58" i="3"/>
  <c r="BA58" i="3"/>
  <c r="AZ58" i="3"/>
  <c r="AY58" i="3"/>
  <c r="BB57" i="3"/>
  <c r="BA57" i="3"/>
  <c r="AZ57" i="3"/>
  <c r="AY57" i="3"/>
  <c r="BB56" i="3"/>
  <c r="BA56" i="3"/>
  <c r="AZ56" i="3"/>
  <c r="AY56" i="3"/>
  <c r="BB54" i="3"/>
  <c r="BA54" i="3"/>
  <c r="AZ54" i="3"/>
  <c r="AY54" i="3"/>
  <c r="BB53" i="3"/>
  <c r="BA53" i="3"/>
  <c r="AZ53" i="3"/>
  <c r="AY53" i="3"/>
  <c r="BB52" i="3"/>
  <c r="BA52" i="3"/>
  <c r="AZ52" i="3"/>
  <c r="AY52" i="3"/>
  <c r="BB51" i="3"/>
  <c r="BA51" i="3"/>
  <c r="AZ51" i="3"/>
  <c r="AY51" i="3"/>
  <c r="BB49" i="3"/>
  <c r="BA49" i="3"/>
  <c r="AZ49" i="3"/>
  <c r="AY49" i="3"/>
  <c r="BB47" i="3"/>
  <c r="BA47" i="3"/>
  <c r="AZ47" i="3"/>
  <c r="AY47" i="3"/>
  <c r="BB46" i="3"/>
  <c r="BA46" i="3"/>
  <c r="AZ46" i="3"/>
  <c r="AY46" i="3"/>
  <c r="BB43" i="3"/>
  <c r="BA43" i="3"/>
  <c r="AZ43" i="3"/>
  <c r="AY43" i="3"/>
  <c r="BB41" i="3"/>
  <c r="BA41" i="3"/>
  <c r="AZ41" i="3"/>
  <c r="AY41" i="3"/>
  <c r="BB40" i="3"/>
  <c r="BA40" i="3"/>
  <c r="AZ40" i="3"/>
  <c r="AY40" i="3"/>
  <c r="BB38" i="3"/>
  <c r="BA38" i="3"/>
  <c r="AZ38" i="3"/>
  <c r="AY38" i="3"/>
  <c r="BB36" i="3"/>
  <c r="BA36" i="3"/>
  <c r="AZ36" i="3"/>
  <c r="AY36" i="3"/>
  <c r="BB33" i="3"/>
  <c r="BA33" i="3"/>
  <c r="AZ33" i="3"/>
  <c r="AY33" i="3"/>
  <c r="BB32" i="3"/>
  <c r="BA32" i="3"/>
  <c r="AZ32" i="3"/>
  <c r="AY32" i="3"/>
  <c r="BB31" i="3"/>
  <c r="BA31" i="3"/>
  <c r="AZ31" i="3"/>
  <c r="AY31" i="3"/>
  <c r="BB29" i="3"/>
  <c r="BA29" i="3"/>
  <c r="AZ29" i="3"/>
  <c r="AY29" i="3"/>
  <c r="BB27" i="3"/>
  <c r="BA27" i="3"/>
  <c r="AZ27" i="3"/>
  <c r="AY27" i="3"/>
  <c r="BB26" i="3"/>
  <c r="BA26" i="3"/>
  <c r="AZ26" i="3"/>
  <c r="AY26" i="3"/>
  <c r="BB25" i="3"/>
  <c r="BA25" i="3"/>
  <c r="AZ25" i="3"/>
  <c r="AY25" i="3"/>
  <c r="BB24" i="3"/>
  <c r="BA24" i="3"/>
  <c r="AZ24" i="3"/>
  <c r="AY24" i="3"/>
  <c r="BB23" i="3"/>
  <c r="BA23" i="3"/>
  <c r="AZ23" i="3"/>
  <c r="AY23" i="3"/>
  <c r="BB22" i="3"/>
  <c r="BA22" i="3"/>
  <c r="AZ22" i="3"/>
  <c r="AY22" i="3"/>
  <c r="BB21" i="3"/>
  <c r="BA21" i="3"/>
  <c r="AZ21" i="3"/>
  <c r="AY21" i="3"/>
  <c r="BB20" i="3"/>
  <c r="BA20" i="3"/>
  <c r="AZ20" i="3"/>
  <c r="AY20" i="3"/>
  <c r="BB19" i="3"/>
  <c r="BA19" i="3"/>
  <c r="AZ19" i="3"/>
  <c r="AY19" i="3"/>
  <c r="BB17" i="3"/>
  <c r="BA17" i="3"/>
  <c r="AZ17" i="3"/>
  <c r="AY17" i="3"/>
  <c r="BB16" i="3"/>
  <c r="BA16" i="3"/>
  <c r="AZ16" i="3"/>
  <c r="AY16" i="3"/>
  <c r="BB15" i="3"/>
  <c r="BA15" i="3"/>
  <c r="AZ15" i="3"/>
  <c r="AY15" i="3"/>
  <c r="BB13" i="3"/>
  <c r="BA13" i="3"/>
  <c r="AZ13" i="3"/>
  <c r="AY13" i="3"/>
  <c r="BB11" i="3"/>
  <c r="BA11" i="3"/>
  <c r="AZ11" i="3"/>
  <c r="AY11" i="3"/>
  <c r="BB10" i="3"/>
  <c r="BA10" i="3"/>
  <c r="AZ10" i="3"/>
  <c r="AY10" i="3"/>
  <c r="BB5" i="3"/>
  <c r="BA5" i="3"/>
  <c r="AZ5" i="3"/>
  <c r="AY5" i="3"/>
  <c r="BB3" i="3"/>
  <c r="BA3" i="3"/>
  <c r="AZ3" i="3"/>
  <c r="AZ12" i="3" s="1"/>
  <c r="AY3" i="3"/>
  <c r="AY129" i="6" l="1"/>
  <c r="BA128" i="6"/>
  <c r="BB3" i="2"/>
  <c r="BA3" i="2"/>
  <c r="AZ3" i="2"/>
  <c r="AY3" i="2"/>
  <c r="BB5" i="2"/>
  <c r="BA5" i="2"/>
  <c r="AZ5" i="2"/>
  <c r="AY5" i="2"/>
  <c r="BB10" i="2"/>
  <c r="BA10" i="2"/>
  <c r="AZ10" i="2"/>
  <c r="AY10" i="2"/>
  <c r="BB11" i="2"/>
  <c r="BA11" i="2"/>
  <c r="AZ11" i="2"/>
  <c r="AY11" i="2"/>
  <c r="BB13" i="2"/>
  <c r="BA13" i="2"/>
  <c r="AZ13" i="2"/>
  <c r="AY13" i="2"/>
  <c r="BB15" i="2"/>
  <c r="BA15" i="2"/>
  <c r="AZ15" i="2"/>
  <c r="AY15" i="2"/>
  <c r="BB16" i="2"/>
  <c r="BA16" i="2"/>
  <c r="AZ16" i="2"/>
  <c r="AY16" i="2"/>
  <c r="BB17" i="2"/>
  <c r="BA17" i="2"/>
  <c r="AZ17" i="2"/>
  <c r="AY17" i="2"/>
  <c r="BB19" i="2"/>
  <c r="BA19" i="2"/>
  <c r="AZ19" i="2"/>
  <c r="AY19" i="2"/>
  <c r="BB20" i="2"/>
  <c r="BA20" i="2"/>
  <c r="AZ20" i="2"/>
  <c r="AY20" i="2"/>
  <c r="BB21" i="2"/>
  <c r="BA21" i="2"/>
  <c r="AZ21" i="2"/>
  <c r="AY21" i="2"/>
  <c r="BB22" i="2"/>
  <c r="BA22" i="2"/>
  <c r="AZ22" i="2"/>
  <c r="AY22" i="2"/>
  <c r="BB23" i="2"/>
  <c r="BA23" i="2"/>
  <c r="AZ23" i="2"/>
  <c r="AY23" i="2"/>
  <c r="BB24" i="2"/>
  <c r="BA24" i="2"/>
  <c r="AZ24" i="2"/>
  <c r="AY24" i="2"/>
  <c r="BB25" i="2"/>
  <c r="BA25" i="2"/>
  <c r="AZ25" i="2"/>
  <c r="AY25" i="2"/>
  <c r="BB26" i="2"/>
  <c r="BA26" i="2"/>
  <c r="AZ26" i="2"/>
  <c r="AY26" i="2"/>
  <c r="BB27" i="2"/>
  <c r="BA27" i="2"/>
  <c r="AZ27" i="2"/>
  <c r="AY27" i="2"/>
  <c r="BB29" i="2"/>
  <c r="BA29" i="2"/>
  <c r="AZ29" i="2"/>
  <c r="AY29" i="2"/>
  <c r="BB31" i="2"/>
  <c r="BA31" i="2"/>
  <c r="AZ31" i="2"/>
  <c r="AY31" i="2"/>
  <c r="BB32" i="2"/>
  <c r="BA32" i="2"/>
  <c r="AZ32" i="2"/>
  <c r="AY32" i="2"/>
  <c r="BB33" i="2"/>
  <c r="BA33" i="2"/>
  <c r="AZ33" i="2"/>
  <c r="AY33" i="2"/>
  <c r="BB36" i="2"/>
  <c r="BA36" i="2"/>
  <c r="AZ36" i="2"/>
  <c r="AY36" i="2"/>
  <c r="BB38" i="2"/>
  <c r="BA38" i="2"/>
  <c r="AZ38" i="2"/>
  <c r="AY38" i="2"/>
  <c r="BB40" i="2"/>
  <c r="BA40" i="2"/>
  <c r="AZ40" i="2"/>
  <c r="AY40" i="2"/>
  <c r="BB41" i="2"/>
  <c r="BA41" i="2"/>
  <c r="AZ41" i="2"/>
  <c r="AY41" i="2"/>
  <c r="BB43" i="2"/>
  <c r="BA43" i="2"/>
  <c r="AZ43" i="2"/>
  <c r="AY43" i="2"/>
  <c r="BB46" i="2"/>
  <c r="BA46" i="2"/>
  <c r="AZ46" i="2"/>
  <c r="AY46" i="2"/>
  <c r="BB47" i="2"/>
  <c r="BA47" i="2"/>
  <c r="AZ47" i="2"/>
  <c r="AY47" i="2"/>
  <c r="BB49" i="2"/>
  <c r="BA49" i="2"/>
  <c r="AZ49" i="2"/>
  <c r="AY49" i="2"/>
  <c r="BB51" i="2"/>
  <c r="BA51" i="2"/>
  <c r="AZ51" i="2"/>
  <c r="AY51" i="2"/>
  <c r="BB52" i="2"/>
  <c r="BA52" i="2"/>
  <c r="AZ52" i="2"/>
  <c r="AY52" i="2"/>
  <c r="BB53" i="2"/>
  <c r="BA53" i="2"/>
  <c r="AZ53" i="2"/>
  <c r="AY53" i="2"/>
  <c r="BB54" i="2"/>
  <c r="BA54" i="2"/>
  <c r="AZ54" i="2"/>
  <c r="AY54" i="2"/>
  <c r="BB56" i="2"/>
  <c r="BA56" i="2"/>
  <c r="AZ56" i="2"/>
  <c r="AY56" i="2"/>
  <c r="BB57" i="2"/>
  <c r="BA57" i="2"/>
  <c r="AZ57" i="2"/>
  <c r="AY57" i="2"/>
  <c r="BB58" i="2"/>
  <c r="BA58" i="2"/>
  <c r="AZ58" i="2"/>
  <c r="AY58" i="2"/>
  <c r="BB59" i="2"/>
  <c r="BA59" i="2"/>
  <c r="AZ59" i="2"/>
  <c r="AY59" i="2"/>
  <c r="BB60" i="2"/>
  <c r="BA60" i="2"/>
  <c r="AZ60" i="2"/>
  <c r="AY60" i="2"/>
  <c r="BB61" i="2"/>
  <c r="BA61" i="2"/>
  <c r="AZ61" i="2"/>
  <c r="AY61" i="2"/>
  <c r="BB62" i="2"/>
  <c r="BA62" i="2"/>
  <c r="AZ62" i="2"/>
  <c r="AY62" i="2"/>
  <c r="BB64" i="2"/>
  <c r="BA64" i="2"/>
  <c r="AZ64" i="2"/>
  <c r="AY64" i="2"/>
  <c r="BB66" i="2"/>
  <c r="BA66" i="2"/>
  <c r="AZ66" i="2"/>
  <c r="AY66" i="2"/>
  <c r="BB67" i="2"/>
  <c r="BA67" i="2"/>
  <c r="AZ67" i="2"/>
  <c r="AY67" i="2"/>
  <c r="BB69" i="2"/>
  <c r="BA69" i="2"/>
  <c r="AZ69" i="2"/>
  <c r="AY69" i="2"/>
  <c r="BB70" i="2"/>
  <c r="BA70" i="2"/>
  <c r="AZ70" i="2"/>
  <c r="AY70" i="2"/>
  <c r="BB72" i="2"/>
  <c r="BA72" i="2"/>
  <c r="AZ72" i="2"/>
  <c r="AY72" i="2"/>
  <c r="BB73" i="2"/>
  <c r="BA73" i="2"/>
  <c r="AZ73" i="2"/>
  <c r="AY73" i="2"/>
  <c r="BB74" i="2"/>
  <c r="BA74" i="2"/>
  <c r="AZ74" i="2"/>
  <c r="AY74" i="2"/>
  <c r="BB75" i="2"/>
  <c r="BA75" i="2"/>
  <c r="AZ75" i="2"/>
  <c r="AY75" i="2"/>
  <c r="BB78" i="2"/>
  <c r="BA78" i="2"/>
  <c r="AZ78" i="2"/>
  <c r="AY78" i="2"/>
  <c r="BB80" i="2"/>
  <c r="BA80" i="2"/>
  <c r="AZ80" i="2"/>
  <c r="AY80" i="2"/>
  <c r="BB81" i="2"/>
  <c r="BA81" i="2"/>
  <c r="AZ81" i="2"/>
  <c r="AY81" i="2"/>
  <c r="BB82" i="2"/>
  <c r="BA82" i="2"/>
  <c r="AZ82" i="2"/>
  <c r="AY82" i="2"/>
  <c r="BB83" i="2"/>
  <c r="BA83" i="2"/>
  <c r="AZ83" i="2"/>
  <c r="AY83" i="2"/>
  <c r="BB84" i="2"/>
  <c r="BA84" i="2"/>
  <c r="AZ84" i="2"/>
  <c r="AY84" i="2"/>
  <c r="BB87" i="2"/>
  <c r="BA87" i="2"/>
  <c r="AZ87" i="2"/>
  <c r="AY87" i="2"/>
  <c r="BB88" i="2"/>
  <c r="BA88" i="2"/>
  <c r="AZ88" i="2"/>
  <c r="AY88" i="2"/>
  <c r="BB89" i="2"/>
  <c r="BA89" i="2"/>
  <c r="AZ89" i="2"/>
  <c r="AY89" i="2"/>
  <c r="BB90" i="2"/>
  <c r="BA90" i="2"/>
  <c r="AZ90" i="2"/>
  <c r="AY90" i="2"/>
  <c r="BB91" i="2"/>
  <c r="BA91" i="2"/>
  <c r="AZ91" i="2"/>
  <c r="AY91" i="2"/>
  <c r="BB96" i="2"/>
  <c r="BA96" i="2"/>
  <c r="AZ96" i="2"/>
  <c r="AY96" i="2"/>
  <c r="BB97" i="2"/>
  <c r="BA97" i="2"/>
  <c r="AZ97" i="2"/>
  <c r="AY97" i="2"/>
  <c r="BB98" i="2"/>
  <c r="BA98" i="2"/>
  <c r="AZ98" i="2"/>
  <c r="AY98" i="2"/>
  <c r="BB99" i="2"/>
  <c r="BA99" i="2"/>
  <c r="AZ99" i="2"/>
  <c r="AY99" i="2"/>
  <c r="BB100" i="2"/>
  <c r="BA100" i="2"/>
  <c r="AZ100" i="2"/>
  <c r="AY100" i="2"/>
  <c r="BB101" i="2"/>
  <c r="BA101" i="2"/>
  <c r="AZ101" i="2"/>
  <c r="AY101" i="2"/>
  <c r="BB102" i="2"/>
  <c r="BA102" i="2"/>
  <c r="AZ102" i="2"/>
  <c r="AY102" i="2"/>
  <c r="BB103" i="2"/>
  <c r="BA103" i="2"/>
  <c r="AZ103" i="2"/>
  <c r="AY103" i="2"/>
  <c r="BB105" i="2"/>
  <c r="BA105" i="2"/>
  <c r="AZ105" i="2"/>
  <c r="AY105" i="2"/>
  <c r="BB106" i="2"/>
  <c r="BA106" i="2"/>
  <c r="AZ106" i="2"/>
  <c r="AY106" i="2"/>
  <c r="BB107" i="2"/>
  <c r="BA107" i="2"/>
  <c r="AZ107" i="2"/>
  <c r="AY107" i="2"/>
  <c r="BB108" i="2"/>
  <c r="BA108" i="2"/>
  <c r="AZ108" i="2"/>
  <c r="AY108" i="2"/>
  <c r="BB109" i="2"/>
  <c r="BA109" i="2"/>
  <c r="AZ109" i="2"/>
  <c r="AY109" i="2"/>
  <c r="BB110" i="2"/>
  <c r="BA110" i="2"/>
  <c r="AZ110" i="2"/>
  <c r="AY110" i="2"/>
  <c r="BB111" i="2"/>
  <c r="BA111" i="2"/>
  <c r="AZ111" i="2"/>
  <c r="AY111" i="2"/>
  <c r="BB112" i="2"/>
  <c r="BA112" i="2"/>
  <c r="AZ112" i="2"/>
  <c r="AY112" i="2"/>
  <c r="BB113" i="2"/>
  <c r="BA113" i="2"/>
  <c r="AZ113" i="2"/>
  <c r="AY113" i="2"/>
  <c r="BB115" i="2"/>
  <c r="BA115" i="2"/>
  <c r="AZ115" i="2"/>
  <c r="AY115" i="2"/>
  <c r="BB116" i="2"/>
  <c r="BA116" i="2"/>
  <c r="AZ116" i="2"/>
  <c r="AY116" i="2"/>
  <c r="BB117" i="2"/>
  <c r="BA117" i="2"/>
  <c r="AZ117" i="2"/>
  <c r="AY117" i="2"/>
  <c r="BB119" i="2"/>
  <c r="BA119" i="2"/>
  <c r="AZ119" i="2"/>
  <c r="AY119" i="2"/>
  <c r="BB120" i="2"/>
  <c r="BA120" i="2"/>
  <c r="AZ120" i="2"/>
  <c r="AY120" i="2"/>
  <c r="BB121" i="2"/>
  <c r="BA121" i="2"/>
  <c r="AZ121" i="2"/>
  <c r="AY121" i="2"/>
  <c r="BB122" i="2"/>
  <c r="BA122" i="2"/>
  <c r="AZ122" i="2"/>
  <c r="AY122" i="2"/>
  <c r="BB123" i="2"/>
  <c r="BA123" i="2"/>
  <c r="AZ123" i="2"/>
  <c r="AY123" i="2"/>
  <c r="BB124" i="2"/>
  <c r="BA124" i="2"/>
  <c r="AZ124" i="2"/>
  <c r="AY124" i="2"/>
  <c r="BB125" i="2"/>
  <c r="BA125" i="2"/>
  <c r="AZ125" i="2"/>
  <c r="AY125" i="2"/>
  <c r="BB126" i="2"/>
  <c r="BA126" i="2"/>
  <c r="AZ126" i="2"/>
  <c r="AY126" i="2"/>
  <c r="N134" i="1"/>
  <c r="N133" i="1"/>
  <c r="N132" i="1"/>
  <c r="AD129" i="1"/>
  <c r="AC129" i="1"/>
  <c r="AA129" i="1"/>
  <c r="Y129" i="1"/>
  <c r="W129" i="1"/>
  <c r="U129" i="1"/>
  <c r="S129" i="1"/>
  <c r="P129" i="1"/>
  <c r="N129" i="1"/>
  <c r="AD128" i="1"/>
  <c r="AC128" i="1"/>
  <c r="AA128" i="1"/>
  <c r="Y128" i="1"/>
  <c r="W128" i="1"/>
  <c r="U128" i="1"/>
  <c r="S128" i="1"/>
  <c r="P128" i="1"/>
  <c r="N128" i="1"/>
  <c r="BB125" i="1"/>
  <c r="BA125" i="1"/>
  <c r="AZ125" i="1"/>
  <c r="AY125" i="1"/>
  <c r="BB123" i="1"/>
  <c r="BA123" i="1"/>
  <c r="AZ123" i="1"/>
  <c r="AY123" i="1"/>
  <c r="BB118" i="1"/>
  <c r="BA118" i="1"/>
  <c r="AZ118" i="1"/>
  <c r="AY118" i="1"/>
  <c r="BB117" i="1"/>
  <c r="BA117" i="1"/>
  <c r="AZ117" i="1"/>
  <c r="AY117" i="1"/>
  <c r="AZ116" i="1"/>
  <c r="BB115" i="1"/>
  <c r="BA115" i="1"/>
  <c r="AZ115" i="1"/>
  <c r="AY115" i="1"/>
  <c r="BB113" i="1"/>
  <c r="BA113" i="1"/>
  <c r="AZ113" i="1"/>
  <c r="AY113" i="1"/>
  <c r="BB112" i="1"/>
  <c r="BA112" i="1"/>
  <c r="AZ112" i="1"/>
  <c r="AY112" i="1"/>
  <c r="BB111" i="1"/>
  <c r="BA111" i="1"/>
  <c r="AZ111" i="1"/>
  <c r="AY111" i="1"/>
  <c r="BB109" i="1"/>
  <c r="BA109" i="1"/>
  <c r="AZ109" i="1"/>
  <c r="AY109" i="1"/>
  <c r="BB108" i="1"/>
  <c r="BA108" i="1"/>
  <c r="AZ108" i="1"/>
  <c r="AY108" i="1"/>
  <c r="BB107" i="1"/>
  <c r="BA107" i="1"/>
  <c r="AZ107" i="1"/>
  <c r="AY107" i="1"/>
  <c r="BB106" i="1"/>
  <c r="BA106" i="1"/>
  <c r="AZ106" i="1"/>
  <c r="AY106" i="1"/>
  <c r="BB105" i="1"/>
  <c r="BA105" i="1"/>
  <c r="AZ105" i="1"/>
  <c r="AY105" i="1"/>
  <c r="BB104" i="1"/>
  <c r="BA104" i="1"/>
  <c r="AZ104" i="1"/>
  <c r="AY104" i="1"/>
  <c r="BB103" i="1"/>
  <c r="BA103" i="1"/>
  <c r="AZ103" i="1"/>
  <c r="AY103" i="1"/>
  <c r="BB102" i="1"/>
  <c r="BA102" i="1"/>
  <c r="AZ102" i="1"/>
  <c r="AY102" i="1"/>
  <c r="BB101" i="1"/>
  <c r="BA101" i="1"/>
  <c r="AZ101" i="1"/>
  <c r="AY101" i="1"/>
  <c r="BB99" i="1"/>
  <c r="BA99" i="1"/>
  <c r="AZ99" i="1"/>
  <c r="AY99" i="1"/>
  <c r="BB97" i="1"/>
  <c r="BA97" i="1"/>
  <c r="AZ97" i="1"/>
  <c r="AY97" i="1"/>
  <c r="BB96" i="1"/>
  <c r="BA96" i="1"/>
  <c r="AZ96" i="1"/>
  <c r="AY96" i="1"/>
  <c r="BB95" i="1"/>
  <c r="BA95" i="1"/>
  <c r="AZ95" i="1"/>
  <c r="AY95" i="1"/>
  <c r="BB92" i="1"/>
  <c r="BA92" i="1"/>
  <c r="AZ92" i="1"/>
  <c r="AY92" i="1"/>
  <c r="BB90" i="1"/>
  <c r="BA90" i="1"/>
  <c r="AZ90" i="1"/>
  <c r="AY90" i="1"/>
  <c r="BB88" i="1"/>
  <c r="BA88" i="1"/>
  <c r="AZ88" i="1"/>
  <c r="AY88" i="1"/>
  <c r="BB87" i="1"/>
  <c r="BA87" i="1"/>
  <c r="AZ87" i="1"/>
  <c r="AY87" i="1"/>
  <c r="BB85" i="1"/>
  <c r="BA85" i="1"/>
  <c r="AZ85" i="1"/>
  <c r="AY85" i="1"/>
  <c r="BB82" i="1"/>
  <c r="BA82" i="1"/>
  <c r="AZ82" i="1"/>
  <c r="AY82" i="1"/>
  <c r="BB81" i="1"/>
  <c r="BA81" i="1"/>
  <c r="AZ81" i="1"/>
  <c r="AY81" i="1"/>
  <c r="BB79" i="1"/>
  <c r="BA79" i="1"/>
  <c r="AZ79" i="1"/>
  <c r="AY79" i="1"/>
  <c r="BB77" i="1"/>
  <c r="BA77" i="1"/>
  <c r="AZ77" i="1"/>
  <c r="AY77" i="1"/>
  <c r="BB76" i="1"/>
  <c r="BA76" i="1"/>
  <c r="AZ76" i="1"/>
  <c r="AY76" i="1"/>
  <c r="BB75" i="1"/>
  <c r="BA75" i="1"/>
  <c r="AZ75" i="1"/>
  <c r="AY75" i="1"/>
  <c r="BB74" i="1"/>
  <c r="BA74" i="1"/>
  <c r="AZ74" i="1"/>
  <c r="AY74" i="1"/>
  <c r="BB72" i="1"/>
  <c r="BA72" i="1"/>
  <c r="AZ72" i="1"/>
  <c r="AY72" i="1"/>
  <c r="BB71" i="1"/>
  <c r="BA71" i="1"/>
  <c r="AZ71" i="1"/>
  <c r="AY71" i="1"/>
  <c r="BB70" i="1"/>
  <c r="BA70" i="1"/>
  <c r="AZ70" i="1"/>
  <c r="AY70" i="1"/>
  <c r="BB69" i="1"/>
  <c r="BA69" i="1"/>
  <c r="AZ69" i="1"/>
  <c r="AY69" i="1"/>
  <c r="BB68" i="1"/>
  <c r="BA68" i="1"/>
  <c r="AZ68" i="1"/>
  <c r="AY68" i="1"/>
  <c r="BB67" i="1"/>
  <c r="BA67" i="1"/>
  <c r="AZ67" i="1"/>
  <c r="AY67" i="1"/>
  <c r="BB66" i="1"/>
  <c r="BA66" i="1"/>
  <c r="AZ66" i="1"/>
  <c r="AY66" i="1"/>
  <c r="BB64" i="1"/>
  <c r="BA64" i="1"/>
  <c r="AZ64" i="1"/>
  <c r="AY64" i="1"/>
  <c r="BB62" i="1"/>
  <c r="BA62" i="1"/>
  <c r="AZ62" i="1"/>
  <c r="AY62" i="1"/>
  <c r="BB61" i="1"/>
  <c r="BA61" i="1"/>
  <c r="AZ61" i="1"/>
  <c r="AY61" i="1"/>
  <c r="BB59" i="1"/>
  <c r="BA59" i="1"/>
  <c r="AZ59" i="1"/>
  <c r="AY59" i="1"/>
  <c r="BB58" i="1"/>
  <c r="BA58" i="1"/>
  <c r="AZ58" i="1"/>
  <c r="AY58" i="1"/>
  <c r="BB56" i="1"/>
  <c r="BA56" i="1"/>
  <c r="AZ56" i="1"/>
  <c r="AY56" i="1"/>
  <c r="BB55" i="1"/>
  <c r="BA55" i="1"/>
  <c r="AZ55" i="1"/>
  <c r="AY55" i="1"/>
  <c r="BB54" i="1"/>
  <c r="BA54" i="1"/>
  <c r="AZ54" i="1"/>
  <c r="AY54" i="1"/>
  <c r="BB53" i="1"/>
  <c r="BA53" i="1"/>
  <c r="AZ53" i="1"/>
  <c r="AY53" i="1"/>
  <c r="BB50" i="1"/>
  <c r="BA50" i="1"/>
  <c r="AZ50" i="1"/>
  <c r="AY50" i="1"/>
  <c r="BB48" i="1"/>
  <c r="BA48" i="1"/>
  <c r="AZ48" i="1"/>
  <c r="AY48" i="1"/>
  <c r="BB47" i="1"/>
  <c r="BA47" i="1"/>
  <c r="AZ47" i="1"/>
  <c r="AY47" i="1"/>
  <c r="BB46" i="1"/>
  <c r="BA46" i="1"/>
  <c r="AZ46" i="1"/>
  <c r="AY46" i="1"/>
  <c r="BB45" i="1"/>
  <c r="BA45" i="1"/>
  <c r="AZ45" i="1"/>
  <c r="AY45" i="1"/>
  <c r="BB44" i="1"/>
  <c r="BA44" i="1"/>
  <c r="AZ44" i="1"/>
  <c r="AY44" i="1"/>
  <c r="BB41" i="1"/>
  <c r="BA41" i="1"/>
  <c r="AZ41" i="1"/>
  <c r="AY41" i="1"/>
  <c r="BB40" i="1"/>
  <c r="BA40" i="1"/>
  <c r="AZ40" i="1"/>
  <c r="AY40" i="1"/>
  <c r="BB39" i="1"/>
  <c r="BA39" i="1"/>
  <c r="AZ39" i="1"/>
  <c r="AY39" i="1"/>
  <c r="BB38" i="1"/>
  <c r="BA38" i="1"/>
  <c r="AZ38" i="1"/>
  <c r="AY38" i="1"/>
  <c r="BB37" i="1"/>
  <c r="BA37" i="1"/>
  <c r="AZ37" i="1"/>
  <c r="AY37" i="1"/>
  <c r="BB32" i="1"/>
  <c r="BA32" i="1"/>
  <c r="AZ32" i="1"/>
  <c r="AY32" i="1"/>
  <c r="BB31" i="1"/>
  <c r="BA31" i="1"/>
  <c r="AZ31" i="1"/>
  <c r="AY31" i="1"/>
  <c r="BB30" i="1"/>
  <c r="BA30" i="1"/>
  <c r="AZ30" i="1"/>
  <c r="AY30" i="1"/>
  <c r="BB29" i="1"/>
  <c r="BA29" i="1"/>
  <c r="AZ29" i="1"/>
  <c r="AY29" i="1"/>
  <c r="BB28" i="1"/>
  <c r="BA28" i="1"/>
  <c r="AZ28" i="1"/>
  <c r="AY28" i="1"/>
  <c r="BB27" i="1"/>
  <c r="BA27" i="1"/>
  <c r="AZ27" i="1"/>
  <c r="AY27" i="1"/>
  <c r="BB26" i="1"/>
  <c r="BA26" i="1"/>
  <c r="AZ26" i="1"/>
  <c r="AY26" i="1"/>
  <c r="BB25" i="1"/>
  <c r="BA25" i="1"/>
  <c r="AZ25" i="1"/>
  <c r="AY25" i="1"/>
  <c r="BB23" i="1"/>
  <c r="BA23" i="1"/>
  <c r="AZ23" i="1"/>
  <c r="AY23" i="1"/>
  <c r="BB22" i="1"/>
  <c r="BA22" i="1"/>
  <c r="AZ22" i="1"/>
  <c r="AY22" i="1"/>
  <c r="BB21" i="1"/>
  <c r="BA21" i="1"/>
  <c r="AZ21" i="1"/>
  <c r="AY21" i="1"/>
  <c r="BB20" i="1"/>
  <c r="BA20" i="1"/>
  <c r="AZ20" i="1"/>
  <c r="AY20" i="1"/>
  <c r="BB19" i="1"/>
  <c r="BA19" i="1"/>
  <c r="AZ19" i="1"/>
  <c r="AY19" i="1"/>
  <c r="BB18" i="1"/>
  <c r="BA18" i="1"/>
  <c r="AZ18" i="1"/>
  <c r="AY18" i="1"/>
  <c r="BB17" i="1"/>
  <c r="BA17" i="1"/>
  <c r="AZ17" i="1"/>
  <c r="AY17" i="1"/>
  <c r="BB16" i="1"/>
  <c r="BA16" i="1"/>
  <c r="AZ16" i="1"/>
  <c r="AY16" i="1"/>
  <c r="BB15" i="1"/>
  <c r="BA15" i="1"/>
  <c r="AZ15" i="1"/>
  <c r="AY15" i="1"/>
  <c r="BB13" i="1"/>
  <c r="BB129" i="1" s="1"/>
  <c r="BA13" i="1"/>
  <c r="BA129" i="1" s="1"/>
  <c r="AZ13" i="1"/>
  <c r="AZ129" i="1" s="1"/>
  <c r="AY13" i="1"/>
  <c r="AY129" i="1" s="1"/>
  <c r="BB12" i="1"/>
  <c r="BA12" i="1"/>
  <c r="AZ12" i="1"/>
  <c r="AY12" i="1"/>
  <c r="BB11" i="1"/>
  <c r="BA11" i="1"/>
  <c r="AZ11" i="1"/>
  <c r="AY11" i="1"/>
  <c r="BB9" i="1"/>
  <c r="BA9" i="1"/>
  <c r="AZ9" i="1"/>
  <c r="AY9" i="1"/>
  <c r="BB8" i="1"/>
  <c r="BA8" i="1"/>
  <c r="AZ8" i="1"/>
  <c r="AY8" i="1"/>
  <c r="BB7" i="1"/>
  <c r="BA7" i="1"/>
  <c r="AZ7" i="1"/>
  <c r="AY7" i="1"/>
  <c r="BB6" i="1"/>
  <c r="BA6" i="1"/>
  <c r="AZ6" i="1"/>
  <c r="AY6" i="1"/>
  <c r="BB5" i="1"/>
  <c r="BA5" i="1"/>
  <c r="AZ5" i="1"/>
  <c r="AY5" i="1"/>
  <c r="BB4" i="1"/>
  <c r="BA4" i="1"/>
  <c r="AZ4" i="1"/>
  <c r="AY4" i="1"/>
  <c r="BB3" i="1"/>
  <c r="BA3" i="1"/>
  <c r="AZ3" i="1"/>
  <c r="AY3" i="1"/>
  <c r="BB2" i="1"/>
  <c r="BB128" i="1" s="1"/>
  <c r="BA2" i="1"/>
  <c r="BA128" i="1" s="1"/>
  <c r="AZ2" i="1"/>
  <c r="AZ128" i="1" s="1"/>
  <c r="AY2" i="1"/>
  <c r="AY128" i="1" s="1"/>
  <c r="AZ12" i="2" l="1"/>
</calcChain>
</file>

<file path=xl/sharedStrings.xml><?xml version="1.0" encoding="utf-8"?>
<sst xmlns="http://schemas.openxmlformats.org/spreadsheetml/2006/main" count="10174" uniqueCount="344">
  <si>
    <t>Date</t>
  </si>
  <si>
    <t>Site_ID</t>
  </si>
  <si>
    <t>Blitz_ID</t>
  </si>
  <si>
    <t>Street_Name</t>
  </si>
  <si>
    <t>Creek_Name</t>
  </si>
  <si>
    <t>HUC12_Name</t>
  </si>
  <si>
    <t>HUC_10</t>
  </si>
  <si>
    <t>HUC_12</t>
  </si>
  <si>
    <t>Lat</t>
  </si>
  <si>
    <t>Long</t>
  </si>
  <si>
    <t>Sample</t>
  </si>
  <si>
    <t># Fall Exceedances</t>
  </si>
  <si>
    <t>pre_E. Coli</t>
  </si>
  <si>
    <t>E. Coli</t>
  </si>
  <si>
    <t>E. Coli Unit</t>
  </si>
  <si>
    <t>Temp (deg C)</t>
  </si>
  <si>
    <t>pH</t>
  </si>
  <si>
    <t>pre_TSS</t>
  </si>
  <si>
    <t>TSS_mg/L</t>
  </si>
  <si>
    <t>pre_TP</t>
  </si>
  <si>
    <t>TP_mg/L</t>
  </si>
  <si>
    <t>pre_SRP</t>
  </si>
  <si>
    <t>SRP_mg/L</t>
  </si>
  <si>
    <t>pre_TN</t>
  </si>
  <si>
    <t>TN_mg/L</t>
  </si>
  <si>
    <t>pre_NO3</t>
  </si>
  <si>
    <t>NO3_mg/L</t>
  </si>
  <si>
    <t>pre_NH3</t>
  </si>
  <si>
    <t>NH3_mg/L</t>
  </si>
  <si>
    <t>Unionized_NH3_ug/L</t>
  </si>
  <si>
    <t>Substrate_size</t>
  </si>
  <si>
    <t>Smothering</t>
  </si>
  <si>
    <t>Silting</t>
  </si>
  <si>
    <t>Fish_Cover</t>
  </si>
  <si>
    <t>Stream_shape</t>
  </si>
  <si>
    <t>Alterations</t>
  </si>
  <si>
    <t>Riparian_width</t>
  </si>
  <si>
    <t>Land_use</t>
  </si>
  <si>
    <t>Bank_Erosion</t>
  </si>
  <si>
    <t>Stream_shading</t>
  </si>
  <si>
    <t>Pool_depth</t>
  </si>
  <si>
    <t>Flow_types</t>
  </si>
  <si>
    <t>Riffle_run</t>
  </si>
  <si>
    <t>Rifflerun_sub</t>
  </si>
  <si>
    <t>CQHEI_Total</t>
  </si>
  <si>
    <t>Hardness_ppm</t>
  </si>
  <si>
    <t>TN/TP</t>
  </si>
  <si>
    <t>NO3/TN</t>
  </si>
  <si>
    <t>SRP/TP</t>
  </si>
  <si>
    <t>SRP/(TP*3.06)</t>
  </si>
  <si>
    <t>Spring Temp (deg C)</t>
  </si>
  <si>
    <t>Spring pH</t>
  </si>
  <si>
    <t>Spring Ecoli MPN/100mL</t>
  </si>
  <si>
    <t>Spring TSS_mg/L</t>
  </si>
  <si>
    <t>Spring SRP_mg/L</t>
  </si>
  <si>
    <t>Spring NO3_mg/L</t>
  </si>
  <si>
    <t>Spring NH3_mg/L</t>
  </si>
  <si>
    <t>Spring Unionized_NH3_ug/L</t>
  </si>
  <si>
    <t>Spring TN_mg/L</t>
  </si>
  <si>
    <t>Spring TP_mg/L</t>
  </si>
  <si>
    <t>Spring Substrate_size</t>
  </si>
  <si>
    <t>Spring Smothering</t>
  </si>
  <si>
    <t>Spring Silting</t>
  </si>
  <si>
    <t>Spring Fish_Cover</t>
  </si>
  <si>
    <t>Spring Stream_shape</t>
  </si>
  <si>
    <t>Spring Alterations</t>
  </si>
  <si>
    <t>Spring Riparian_width</t>
  </si>
  <si>
    <t>Spring Land_use</t>
  </si>
  <si>
    <t>Spring Bank_Erosion</t>
  </si>
  <si>
    <t>Spring Stream_shading</t>
  </si>
  <si>
    <t>Spring Pool_depth</t>
  </si>
  <si>
    <t>Spring Flow_types</t>
  </si>
  <si>
    <t>Spring Riffle_run</t>
  </si>
  <si>
    <t>Spring Rifflerun_sub</t>
  </si>
  <si>
    <t>Spring CQHEI_Total</t>
  </si>
  <si>
    <t>Spring Hardness_ppm</t>
  </si>
  <si>
    <t>Fall E coli Exceed</t>
  </si>
  <si>
    <t>Spring E Coli Exceed</t>
  </si>
  <si>
    <t>Fall TSS Exceed</t>
  </si>
  <si>
    <t>Spring TSS Exceed</t>
  </si>
  <si>
    <t>Fall TP Exceed</t>
  </si>
  <si>
    <t>Spring TP Exceed</t>
  </si>
  <si>
    <t>Fall SRP Exceed</t>
  </si>
  <si>
    <t>Spring SRP Exceed</t>
  </si>
  <si>
    <t>Fall TN Exceed</t>
  </si>
  <si>
    <t>Spring TN Exceed</t>
  </si>
  <si>
    <t>Fall Nitrate Exceed</t>
  </si>
  <si>
    <t>Spring Nitrate Exceed</t>
  </si>
  <si>
    <t>SR 135</t>
  </si>
  <si>
    <t>Kiper Creek</t>
  </si>
  <si>
    <t>Kiper Creek - Little Salt Creek</t>
  </si>
  <si>
    <t>South Fork</t>
  </si>
  <si>
    <t>Yes</t>
  </si>
  <si>
    <t>MPN</t>
  </si>
  <si>
    <t>&lt;</t>
  </si>
  <si>
    <t>512020804</t>
  </si>
  <si>
    <t>&lt;0.5</t>
  </si>
  <si>
    <t>&lt;0.002</t>
  </si>
  <si>
    <t>&lt;0.014</t>
  </si>
  <si>
    <t xml:space="preserve"> CR 1140</t>
  </si>
  <si>
    <t>Combs Creek</t>
  </si>
  <si>
    <t>Negro Creek - South Fork Salt Creek</t>
  </si>
  <si>
    <t>n/a</t>
  </si>
  <si>
    <t>&lt;0.1</t>
  </si>
  <si>
    <t>CR 940 N</t>
  </si>
  <si>
    <t>Unnamed tributary of Little Salt</t>
  </si>
  <si>
    <t>Little Salt Creek</t>
  </si>
  <si>
    <t>&lt;0.008</t>
  </si>
  <si>
    <t>W 1000 N</t>
  </si>
  <si>
    <t>South Fork Salt Creek</t>
  </si>
  <si>
    <t>CR 680 N</t>
  </si>
  <si>
    <t>Unnamed tributary of Kiper Creek</t>
  </si>
  <si>
    <t>CR 1200 N</t>
  </si>
  <si>
    <t>Negro Creek</t>
  </si>
  <si>
    <t>No - Stream Dry</t>
  </si>
  <si>
    <t>-</t>
  </si>
  <si>
    <t>BUFFALO PIKE</t>
  </si>
  <si>
    <t>Pruitt Branch</t>
  </si>
  <si>
    <t>CR850 N</t>
  </si>
  <si>
    <t>CR 1075 N</t>
  </si>
  <si>
    <t>CR 800N</t>
  </si>
  <si>
    <t>Starnes Branch</t>
  </si>
  <si>
    <t>SR 58</t>
  </si>
  <si>
    <t>Runt Run</t>
  </si>
  <si>
    <t>Bee Creek</t>
  </si>
  <si>
    <t>Tipton Creek - South Fork Salt Creek</t>
  </si>
  <si>
    <t>CR 850 N</t>
  </si>
  <si>
    <t>Unnamed tributary of Runt Run</t>
  </si>
  <si>
    <t>Cross Branch</t>
  </si>
  <si>
    <t>CR 725 N</t>
  </si>
  <si>
    <t>Pike Rd</t>
  </si>
  <si>
    <t>Unnamed tributary of SF Salt</t>
  </si>
  <si>
    <t>&gt;</t>
  </si>
  <si>
    <t>Cleveland St</t>
  </si>
  <si>
    <t>Garrity Road</t>
  </si>
  <si>
    <t>SR 258 WB</t>
  </si>
  <si>
    <t>N 980 W</t>
  </si>
  <si>
    <t>Tipton Creek</t>
  </si>
  <si>
    <t>CR 675 N</t>
  </si>
  <si>
    <t>Unnamed tributary of Little Salt (Kiper) Creek</t>
  </si>
  <si>
    <t>Buffalo Pike</t>
  </si>
  <si>
    <t>CR825 N</t>
  </si>
  <si>
    <t>Young-Maume Road</t>
  </si>
  <si>
    <t>Combs Branch</t>
  </si>
  <si>
    <t>CR 825 N</t>
  </si>
  <si>
    <t>Callahan Branch</t>
  </si>
  <si>
    <t>Young-Maumee Rd</t>
  </si>
  <si>
    <t>Lincoln Back Branch</t>
  </si>
  <si>
    <t>Mount Nebo Road</t>
  </si>
  <si>
    <t>Pension Branch</t>
  </si>
  <si>
    <t>Pleasant Valley Creek - Middle Fork Salt Creek</t>
  </si>
  <si>
    <t>Middle Fork</t>
  </si>
  <si>
    <t>512020805</t>
  </si>
  <si>
    <t>Elkinsville Rd</t>
  </si>
  <si>
    <t>Spanker Branch</t>
  </si>
  <si>
    <t>Gravel Creek - Middle Fork Salt Creek</t>
  </si>
  <si>
    <t>512020806</t>
  </si>
  <si>
    <t>Grandview Road</t>
  </si>
  <si>
    <t>South Branch Salt Creek</t>
  </si>
  <si>
    <t>Headwaters Middle Fork Salt Creek</t>
  </si>
  <si>
    <t>HAMILTON CREEK RD</t>
  </si>
  <si>
    <t>Unnamed tributary of Hamilton Creek</t>
  </si>
  <si>
    <t>Middle Fork Salt Creek</t>
  </si>
  <si>
    <t>Unnamed tributary of Pleasant Valley Creek</t>
  </si>
  <si>
    <t>Pleasant Valley Creek</t>
  </si>
  <si>
    <t>Strahl Creek</t>
  </si>
  <si>
    <t>Hamilton Creek</t>
  </si>
  <si>
    <t>Kirks Ford RD</t>
  </si>
  <si>
    <t>Bellsville Pike</t>
  </si>
  <si>
    <t>Unnamed tributary of South Branch Salt</t>
  </si>
  <si>
    <t>Harrison Ridge Rd</t>
  </si>
  <si>
    <t>BLUE CREEK RD</t>
  </si>
  <si>
    <t>Little Blue Creek</t>
  </si>
  <si>
    <t>ELKINSVILLE RD</t>
  </si>
  <si>
    <t>BELLSVILLE RD</t>
  </si>
  <si>
    <t>Unnamed trib of South Branch Salt</t>
  </si>
  <si>
    <t>MOUNT NEBO RD</t>
  </si>
  <si>
    <t>GRAVEL CREEK RD</t>
  </si>
  <si>
    <t>Gravel Creek</t>
  </si>
  <si>
    <t>Bob Allen Rd</t>
  </si>
  <si>
    <t>ORCHARD RD</t>
  </si>
  <si>
    <t>VALLEY BRANCH RD</t>
  </si>
  <si>
    <t>McGowan</t>
  </si>
  <si>
    <t>North Fork Salt Creek</t>
  </si>
  <si>
    <t>Stephens Creek - North Fork Salt Creek</t>
  </si>
  <si>
    <t>North Fork</t>
  </si>
  <si>
    <t>No</t>
  </si>
  <si>
    <t>Friendship Rd</t>
  </si>
  <si>
    <t>Unnamed tributary of NF Salt</t>
  </si>
  <si>
    <t>BROCK RD</t>
  </si>
  <si>
    <t>Conrad Branch</t>
  </si>
  <si>
    <t>Brummett Creek - North Fork Salt Creek</t>
  </si>
  <si>
    <t>Gnaw Bone Camp Rd</t>
  </si>
  <si>
    <t>David Branch</t>
  </si>
  <si>
    <t>Gnaw Bone Creek</t>
  </si>
  <si>
    <t>Borders RD</t>
  </si>
  <si>
    <t>East Fork Salt Creek - North Fork Salt Creek</t>
  </si>
  <si>
    <t>Stevens</t>
  </si>
  <si>
    <t>Davis Branch</t>
  </si>
  <si>
    <t>BABY CREEK RD</t>
  </si>
  <si>
    <t>Baby Creek</t>
  </si>
  <si>
    <t>VAUGHT RD</t>
  </si>
  <si>
    <t>Sweetwater Creek - North Fork Salt Creek</t>
  </si>
  <si>
    <t>BRUMMETTS CREEK RD</t>
  </si>
  <si>
    <t>Brummett Creek</t>
  </si>
  <si>
    <t>Owl Creek RD</t>
  </si>
  <si>
    <t>Owl Creek</t>
  </si>
  <si>
    <t>Clay Lick Creek - North Fork Salt Creek</t>
  </si>
  <si>
    <t>T C STEELE RD</t>
  </si>
  <si>
    <t>CROOKED CREEK RD</t>
  </si>
  <si>
    <t>Lower Schooner Creek</t>
  </si>
  <si>
    <t>MOUNT GILEAD RD</t>
  </si>
  <si>
    <t>Stephens Creek</t>
  </si>
  <si>
    <t>ANNIE SMITH RD</t>
  </si>
  <si>
    <t>Unnamed tributary of David Branch</t>
  </si>
  <si>
    <t>Beech Dr</t>
  </si>
  <si>
    <t>Jordan Lane</t>
  </si>
  <si>
    <t>Henderson Creek</t>
  </si>
  <si>
    <t>Salt Creek Golf Course</t>
  </si>
  <si>
    <t>Salt Creek Trail</t>
  </si>
  <si>
    <t>Daugherty Rd</t>
  </si>
  <si>
    <t>Unnamed tributary of Gnaw Bone</t>
  </si>
  <si>
    <t>Deer Run Lane</t>
  </si>
  <si>
    <t>Camp Moneto Rd</t>
  </si>
  <si>
    <t>Green Valley Church Rd</t>
  </si>
  <si>
    <t>Green Valley Creek</t>
  </si>
  <si>
    <t>Shipley Hollow</t>
  </si>
  <si>
    <t>Upper Schooner Creek</t>
  </si>
  <si>
    <t>Oak Grove Rd</t>
  </si>
  <si>
    <t>Sciscoe Branch</t>
  </si>
  <si>
    <t>SALT CREEK RD</t>
  </si>
  <si>
    <t>Brown Hill Rd</t>
  </si>
  <si>
    <t>Georgetown Rd</t>
  </si>
  <si>
    <t>KERR CREEK RD</t>
  </si>
  <si>
    <t>Kerr Creek</t>
  </si>
  <si>
    <t>LUCAS HOLLOW RD</t>
  </si>
  <si>
    <t>OGALA HORSE CAMP RD</t>
  </si>
  <si>
    <t>Unnamed tributary of EF Salt</t>
  </si>
  <si>
    <t>Sweetwater Creek</t>
  </si>
  <si>
    <t>MOUNT LIBERTY RD</t>
  </si>
  <si>
    <t>Mount Liberty Creek</t>
  </si>
  <si>
    <t>LUNAPET RD</t>
  </si>
  <si>
    <t>East Branch Sweetwater Creek</t>
  </si>
  <si>
    <t>Memorial Road</t>
  </si>
  <si>
    <t>Greasy Creek</t>
  </si>
  <si>
    <t>Bear Hollow RD</t>
  </si>
  <si>
    <t>Bear Wallow Hill Rd</t>
  </si>
  <si>
    <t>Unnamed tributary of Greasy Creek</t>
  </si>
  <si>
    <t>Petro Rd</t>
  </si>
  <si>
    <t>CLAY LICK RD</t>
  </si>
  <si>
    <t>Clay Lick Creek</t>
  </si>
  <si>
    <t>WALLOW HOLLOW RD</t>
  </si>
  <si>
    <t>MCGOWAN</t>
  </si>
  <si>
    <t>Goodley Branch</t>
  </si>
  <si>
    <t>Green Valley Rd</t>
  </si>
  <si>
    <t>Lick Creek</t>
  </si>
  <si>
    <t>YELLOWWOOD LAKE RD</t>
  </si>
  <si>
    <t>Jackson (Yellowwood) Creek</t>
  </si>
  <si>
    <t xml:space="preserve"> </t>
  </si>
  <si>
    <t>FRIENDSHIP RD</t>
  </si>
  <si>
    <t>DUBOIS RIDGE RD</t>
  </si>
  <si>
    <t>KENT RD</t>
  </si>
  <si>
    <t>OLD SR 46</t>
  </si>
  <si>
    <t>HOOVER RD</t>
  </si>
  <si>
    <t>East Fork Salt Creek</t>
  </si>
  <si>
    <t>SWEETWATER TR</t>
  </si>
  <si>
    <t>Unnamed tributary of Sweetwater Creek</t>
  </si>
  <si>
    <t>BRUMMETTS CREEK</t>
  </si>
  <si>
    <t>GOLD POINT RD</t>
  </si>
  <si>
    <t>Oak Grove rd</t>
  </si>
  <si>
    <t>Unnamed tributary of Lake Monroe</t>
  </si>
  <si>
    <t>Jacobs Creek - Lake Monroe</t>
  </si>
  <si>
    <t>Lake Monroe</t>
  </si>
  <si>
    <t>512020807</t>
  </si>
  <si>
    <t>Moores Creek Rd</t>
  </si>
  <si>
    <t>Moores Creek</t>
  </si>
  <si>
    <t>Moore Creek - Lake Monroe</t>
  </si>
  <si>
    <t>Crooked Creek</t>
  </si>
  <si>
    <t>STIPP RD</t>
  </si>
  <si>
    <t>Butcher Branch</t>
  </si>
  <si>
    <t>Moore Creek</t>
  </si>
  <si>
    <t>Crooked Creek Road</t>
  </si>
  <si>
    <t>Monroe Dam Rd</t>
  </si>
  <si>
    <t>Lake Monroe Outlet</t>
  </si>
  <si>
    <t>Allens Creek - Lake Monroe</t>
  </si>
  <si>
    <t>ROBERTS RD</t>
  </si>
  <si>
    <t>Allens Creek</t>
  </si>
  <si>
    <t>MEDIAN</t>
  </si>
  <si>
    <t>AVERAGE</t>
  </si>
  <si>
    <t>SF Average</t>
  </si>
  <si>
    <t>SF Max</t>
  </si>
  <si>
    <t>SF Min</t>
  </si>
  <si>
    <t>Cross_Street</t>
  </si>
  <si>
    <t>Allens</t>
  </si>
  <si>
    <t>Brummett</t>
  </si>
  <si>
    <t>Clay Lick</t>
  </si>
  <si>
    <t>East Fork Salt</t>
  </si>
  <si>
    <t>Gnaw Bone</t>
  </si>
  <si>
    <t>Gravel</t>
  </si>
  <si>
    <t>Headwaters</t>
  </si>
  <si>
    <t>Jacobs</t>
  </si>
  <si>
    <t>Kiper</t>
  </si>
  <si>
    <t>Little Salt</t>
  </si>
  <si>
    <t>Moore</t>
  </si>
  <si>
    <t>Negro</t>
  </si>
  <si>
    <t>Pleasant Valley</t>
  </si>
  <si>
    <t>Stephens</t>
  </si>
  <si>
    <t>Sweetwater</t>
  </si>
  <si>
    <t>Tipton</t>
  </si>
  <si>
    <t>HUC_12_Num</t>
  </si>
  <si>
    <t>HUC_10_Name</t>
  </si>
  <si>
    <t>HUC_12_Name</t>
  </si>
  <si>
    <t>Substrate Size</t>
  </si>
  <si>
    <t>Smother</t>
  </si>
  <si>
    <t>Fish Cover</t>
  </si>
  <si>
    <t>Stream Shape</t>
  </si>
  <si>
    <t>Riparian Width</t>
  </si>
  <si>
    <t>Land Use</t>
  </si>
  <si>
    <t>Bank Erosion</t>
  </si>
  <si>
    <t>Stream Shading</t>
  </si>
  <si>
    <t>Pool Depth</t>
  </si>
  <si>
    <t>Flow Types</t>
  </si>
  <si>
    <t>Riffle Run</t>
  </si>
  <si>
    <t>Riffle Run Sub</t>
  </si>
  <si>
    <t>Fall CQHEI Total</t>
  </si>
  <si>
    <t>Spring CQHEI Total</t>
  </si>
  <si>
    <t>E. Coli (MPN/100ml)</t>
  </si>
  <si>
    <t>TSS (mg/L)</t>
  </si>
  <si>
    <t>TP (mg/L)</t>
  </si>
  <si>
    <t>SRP (mg/L)</t>
  </si>
  <si>
    <t>TN (mg/L)</t>
  </si>
  <si>
    <t>NO3 (mg/L)</t>
  </si>
  <si>
    <t>NH3 (mg/L)</t>
  </si>
  <si>
    <t>Unionized NH3 (ug/L)</t>
  </si>
  <si>
    <t>Hardness (ppm)</t>
  </si>
  <si>
    <t>Spring Ecoli MPN/ 100mL</t>
  </si>
  <si>
    <t>Spring TSS (mg/L)</t>
  </si>
  <si>
    <t>Spring TP (mg/L)</t>
  </si>
  <si>
    <t>Spring SRP (mg/L)</t>
  </si>
  <si>
    <t>Spring TN (mg/L)</t>
  </si>
  <si>
    <t>Spring NO3 (mg/L)</t>
  </si>
  <si>
    <t>Spring NH3 (mg/L)</t>
  </si>
  <si>
    <t>Spring Unionized NH3 (ug/L)</t>
  </si>
  <si>
    <t>Spring Hardness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</si>
</sst>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_(* #,##0.000_);_(* \(#,##0.000\);_(* &quot;-&quot;??_);_(@_)"/>
    <numFmt numFmtId="169" formatCode="_(* #,##0.00000_);_(* \(#,##0.00000\);_(* &quot;-&quot;??_);_(@_)"/>
    <numFmt numFmtId="170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4" fillId="0" borderId="0" xfId="2" applyFont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" fontId="4" fillId="0" borderId="0" xfId="2" applyNumberFormat="1" applyFont="1" applyFill="1" applyBorder="1" applyAlignment="1" applyProtection="1"/>
    <xf numFmtId="0" fontId="4" fillId="0" borderId="0" xfId="2" applyFont="1" applyFill="1" applyBorder="1" applyAlignment="1" applyProtection="1"/>
    <xf numFmtId="0" fontId="0" fillId="0" borderId="0" xfId="0" applyAlignment="1">
      <alignment horizontal="right"/>
    </xf>
    <xf numFmtId="164" fontId="0" fillId="0" borderId="0" xfId="0" applyNumberFormat="1"/>
    <xf numFmtId="0" fontId="0" fillId="2" borderId="0" xfId="0" applyFill="1" applyAlignment="1">
      <alignment wrapText="1"/>
    </xf>
    <xf numFmtId="14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wrapText="1"/>
    </xf>
    <xf numFmtId="1" fontId="0" fillId="3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14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 wrapText="1"/>
    </xf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wrapText="1"/>
    </xf>
    <xf numFmtId="1" fontId="0" fillId="4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49" fontId="0" fillId="0" borderId="0" xfId="0" applyNumberFormat="1" applyAlignment="1">
      <alignment horizontal="right" wrapText="1"/>
    </xf>
    <xf numFmtId="0" fontId="4" fillId="0" borderId="0" xfId="2" applyFon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4" fillId="0" borderId="0" xfId="2" applyFont="1" applyFill="1"/>
    <xf numFmtId="165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wrapText="1"/>
    </xf>
    <xf numFmtId="1" fontId="4" fillId="0" borderId="1" xfId="2" applyNumberFormat="1" applyFont="1" applyFill="1" applyBorder="1" applyAlignment="1" applyProtection="1"/>
    <xf numFmtId="0" fontId="4" fillId="0" borderId="1" xfId="2" applyFont="1" applyFill="1" applyBorder="1" applyAlignment="1" applyProtection="1"/>
    <xf numFmtId="0" fontId="0" fillId="0" borderId="1" xfId="0" applyFill="1" applyBorder="1"/>
    <xf numFmtId="166" fontId="0" fillId="0" borderId="1" xfId="1" applyNumberFormat="1" applyFont="1" applyFill="1" applyBorder="1" applyAlignment="1">
      <alignment wrapText="1"/>
    </xf>
    <xf numFmtId="166" fontId="0" fillId="0" borderId="0" xfId="1" applyNumberFormat="1" applyFont="1" applyFill="1" applyAlignment="1">
      <alignment wrapText="1"/>
    </xf>
    <xf numFmtId="0" fontId="5" fillId="5" borderId="1" xfId="2" applyFont="1" applyFill="1" applyBorder="1" applyAlignment="1" applyProtection="1">
      <alignment horizontal="center"/>
    </xf>
    <xf numFmtId="166" fontId="2" fillId="5" borderId="1" xfId="1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wrapText="1"/>
    </xf>
    <xf numFmtId="1" fontId="5" fillId="0" borderId="1" xfId="2" applyNumberFormat="1" applyFont="1" applyFill="1" applyBorder="1" applyAlignment="1" applyProtection="1"/>
    <xf numFmtId="0" fontId="5" fillId="0" borderId="0" xfId="2" applyFont="1" applyFill="1"/>
    <xf numFmtId="1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165" fontId="2" fillId="5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/>
    <xf numFmtId="14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1" fontId="2" fillId="5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wrapText="1"/>
    </xf>
    <xf numFmtId="169" fontId="2" fillId="5" borderId="1" xfId="1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69" fontId="0" fillId="0" borderId="1" xfId="1" applyNumberFormat="1" applyFont="1" applyFill="1" applyBorder="1" applyAlignment="1">
      <alignment horizontal="right" wrapText="1"/>
    </xf>
    <xf numFmtId="169" fontId="0" fillId="0" borderId="0" xfId="1" applyNumberFormat="1" applyFont="1" applyFill="1" applyAlignment="1">
      <alignment horizontal="right" wrapText="1"/>
    </xf>
    <xf numFmtId="170" fontId="2" fillId="5" borderId="1" xfId="1" applyNumberFormat="1" applyFont="1" applyFill="1" applyBorder="1" applyAlignment="1">
      <alignment horizontal="right" wrapText="1"/>
    </xf>
    <xf numFmtId="170" fontId="0" fillId="0" borderId="1" xfId="1" applyNumberFormat="1" applyFont="1" applyFill="1" applyBorder="1" applyAlignment="1">
      <alignment horizontal="right" wrapText="1"/>
    </xf>
    <xf numFmtId="170" fontId="0" fillId="0" borderId="0" xfId="1" applyNumberFormat="1" applyFont="1" applyFill="1" applyAlignment="1">
      <alignment horizontal="right" wrapText="1"/>
    </xf>
    <xf numFmtId="167" fontId="2" fillId="5" borderId="1" xfId="1" applyNumberFormat="1" applyFont="1" applyFill="1" applyBorder="1" applyAlignment="1">
      <alignment horizontal="right" wrapText="1"/>
    </xf>
    <xf numFmtId="167" fontId="0" fillId="0" borderId="1" xfId="1" applyNumberFormat="1" applyFont="1" applyFill="1" applyBorder="1" applyAlignment="1">
      <alignment horizontal="right" wrapText="1"/>
    </xf>
    <xf numFmtId="167" fontId="0" fillId="0" borderId="0" xfId="1" applyNumberFormat="1" applyFont="1" applyFill="1" applyAlignment="1">
      <alignment horizontal="right" wrapText="1"/>
    </xf>
  </cellXfs>
  <cellStyles count="3">
    <cellStyle name="Comma" xfId="1" builtinId="3"/>
    <cellStyle name="Normal" xfId="0" builtinId="0"/>
    <cellStyle name="Normal 2" xfId="2" xr:uid="{9A864FB2-8071-4CA5-B454-1248D1F148B7}"/>
  </cellStyles>
  <dxfs count="4866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CC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2173-121F-4112-867B-15B2441F0A7A}">
  <dimension ref="A1:CW134"/>
  <sheetViews>
    <sheetView topLeftCell="L1" workbookViewId="0">
      <pane ySplit="1" topLeftCell="A2" activePane="bottomLeft" state="frozen"/>
      <selection pane="bottomLeft" activeCell="BD1" sqref="BD1:BM1048576"/>
    </sheetView>
  </sheetViews>
  <sheetFormatPr defaultRowHeight="14" customHeight="1" x14ac:dyDescent="0.35"/>
  <cols>
    <col min="1" max="1" width="9.26953125" style="1" customWidth="1"/>
    <col min="2" max="2" width="4.26953125" style="1" customWidth="1"/>
    <col min="3" max="3" width="7.90625" style="40" customWidth="1"/>
    <col min="4" max="4" width="23.7265625" style="40" customWidth="1"/>
    <col min="5" max="5" width="20.90625" style="40" customWidth="1"/>
    <col min="6" max="6" width="25.6328125" style="1" customWidth="1"/>
    <col min="7" max="7" width="13.1796875" style="1" customWidth="1"/>
    <col min="8" max="8" width="13.6328125" style="1" customWidth="1"/>
    <col min="9" max="9" width="3.81640625" style="1" hidden="1" customWidth="1"/>
    <col min="10" max="10" width="6" style="1" hidden="1" customWidth="1"/>
    <col min="11" max="11" width="7.90625" style="1" hidden="1" customWidth="1"/>
    <col min="12" max="12" width="9.08984375" style="3" customWidth="1"/>
    <col min="13" max="13" width="3.6328125" style="11" customWidth="1"/>
    <col min="14" max="14" width="7.1796875" customWidth="1"/>
    <col min="15" max="15" width="8.7265625" customWidth="1"/>
    <col min="16" max="16" width="9.453125" style="1" hidden="1" customWidth="1"/>
    <col min="17" max="17" width="7.453125" style="1" hidden="1" customWidth="1"/>
    <col min="18" max="18" width="3.6328125" style="11" customWidth="1"/>
    <col min="19" max="19" width="8.7265625" customWidth="1"/>
    <col min="20" max="20" width="4.26953125" style="11" customWidth="1"/>
    <col min="21" max="21" width="8.7265625" customWidth="1"/>
    <col min="22" max="22" width="3.26953125" style="11" customWidth="1"/>
    <col min="23" max="23" width="8.7265625" customWidth="1"/>
    <col min="24" max="24" width="3.26953125" style="11" customWidth="1"/>
    <col min="25" max="25" width="8.7265625" customWidth="1"/>
    <col min="26" max="26" width="3.6328125" style="11" customWidth="1"/>
    <col min="27" max="27" width="8.7265625" customWidth="1"/>
    <col min="28" max="28" width="4.08984375" style="11" customWidth="1"/>
    <col min="29" max="29" width="8.81640625" style="12" bestFit="1" customWidth="1"/>
    <col min="30" max="30" width="15.54296875" style="5" customWidth="1"/>
    <col min="31" max="31" width="4.54296875" customWidth="1"/>
    <col min="32" max="32" width="14.54296875" style="1" customWidth="1"/>
    <col min="33" max="33" width="13.26953125" style="1" customWidth="1"/>
    <col min="34" max="34" width="10.7265625" style="1" customWidth="1"/>
    <col min="35" max="35" width="13" style="1" customWidth="1"/>
    <col min="36" max="36" width="15.26953125" style="1" customWidth="1"/>
    <col min="37" max="37" width="13.54296875" style="1" customWidth="1"/>
    <col min="38" max="38" width="15.453125" style="1" customWidth="1"/>
    <col min="39" max="39" width="11.54296875" style="1" customWidth="1"/>
    <col min="40" max="40" width="13.54296875" style="1" customWidth="1"/>
    <col min="41" max="41" width="17.26953125" style="1" customWidth="1"/>
    <col min="42" max="42" width="12.7265625" style="1" customWidth="1"/>
    <col min="43" max="43" width="12.1796875" style="1" customWidth="1"/>
    <col min="44" max="44" width="13.1796875" style="1" customWidth="1"/>
    <col min="45" max="45" width="18.54296875" style="1" customWidth="1"/>
    <col min="46" max="46" width="12.54296875" style="1" customWidth="1"/>
    <col min="47" max="47" width="17.7265625" style="1" customWidth="1"/>
    <col min="48" max="50" width="8.7265625" style="1" customWidth="1"/>
    <col min="51" max="51" width="11.36328125" style="6" customWidth="1"/>
    <col min="52" max="52" width="11.36328125" style="7" customWidth="1"/>
    <col min="53" max="54" width="11.36328125" style="1" customWidth="1"/>
    <col min="55" max="55" width="8.7265625" style="1" customWidth="1"/>
    <col min="56" max="56" width="8.81640625" style="1" bestFit="1" customWidth="1"/>
    <col min="57" max="64" width="8.7265625" style="1" customWidth="1"/>
    <col min="65" max="69" width="8.81640625" style="1" bestFit="1" customWidth="1"/>
    <col min="70" max="70" width="11.36328125" style="1" bestFit="1" customWidth="1"/>
    <col min="71" max="72" width="8.81640625" style="1" bestFit="1" customWidth="1"/>
    <col min="73" max="88" width="8.7265625" style="1" customWidth="1"/>
    <col min="89" max="16384" width="8.7265625" style="1"/>
  </cols>
  <sheetData>
    <row r="1" spans="1:101" ht="55.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4" t="s">
        <v>17</v>
      </c>
      <c r="S1" s="1" t="s">
        <v>18</v>
      </c>
      <c r="T1" s="4" t="s">
        <v>19</v>
      </c>
      <c r="U1" s="1" t="s">
        <v>20</v>
      </c>
      <c r="V1" s="4" t="s">
        <v>21</v>
      </c>
      <c r="W1" s="1" t="s">
        <v>22</v>
      </c>
      <c r="X1" s="4" t="s">
        <v>23</v>
      </c>
      <c r="Y1" s="1" t="s">
        <v>24</v>
      </c>
      <c r="Z1" s="4" t="s">
        <v>25</v>
      </c>
      <c r="AA1" s="1" t="s">
        <v>26</v>
      </c>
      <c r="AB1" s="4" t="s">
        <v>27</v>
      </c>
      <c r="AC1" s="5" t="s">
        <v>28</v>
      </c>
      <c r="AD1" s="5" t="s">
        <v>29</v>
      </c>
      <c r="AE1" s="1"/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Y1" s="6" t="s">
        <v>46</v>
      </c>
      <c r="AZ1" s="7" t="s">
        <v>47</v>
      </c>
      <c r="BA1" s="1" t="s">
        <v>48</v>
      </c>
      <c r="BB1" s="1" t="s">
        <v>49</v>
      </c>
      <c r="BC1" s="1" t="s">
        <v>0</v>
      </c>
      <c r="BD1" s="1" t="s">
        <v>1</v>
      </c>
      <c r="BE1" s="1" t="s">
        <v>5</v>
      </c>
      <c r="BF1" s="1" t="s">
        <v>7</v>
      </c>
      <c r="BG1" s="1" t="s">
        <v>6</v>
      </c>
      <c r="BH1" s="1" t="s">
        <v>8</v>
      </c>
      <c r="BI1" s="1" t="s">
        <v>9</v>
      </c>
      <c r="BJ1" s="1" t="s">
        <v>10</v>
      </c>
      <c r="BK1" s="1" t="s">
        <v>50</v>
      </c>
      <c r="BL1" s="1" t="s">
        <v>51</v>
      </c>
      <c r="BM1" s="1" t="s">
        <v>52</v>
      </c>
      <c r="BN1" s="1" t="s">
        <v>53</v>
      </c>
      <c r="BO1" s="1" t="s">
        <v>54</v>
      </c>
      <c r="BP1" s="1" t="s">
        <v>55</v>
      </c>
      <c r="BQ1" s="1" t="s">
        <v>56</v>
      </c>
      <c r="BR1" s="1" t="s">
        <v>57</v>
      </c>
      <c r="BS1" s="1" t="s">
        <v>58</v>
      </c>
      <c r="BT1" s="1" t="s">
        <v>59</v>
      </c>
      <c r="BU1" s="1" t="s">
        <v>60</v>
      </c>
      <c r="BV1" s="1" t="s">
        <v>61</v>
      </c>
      <c r="BW1" s="1" t="s">
        <v>62</v>
      </c>
      <c r="BX1" s="1" t="s">
        <v>63</v>
      </c>
      <c r="BY1" s="1" t="s">
        <v>64</v>
      </c>
      <c r="BZ1" s="1" t="s">
        <v>65</v>
      </c>
      <c r="CA1" s="1" t="s">
        <v>66</v>
      </c>
      <c r="CB1" s="1" t="s">
        <v>67</v>
      </c>
      <c r="CC1" s="1" t="s">
        <v>68</v>
      </c>
      <c r="CD1" s="1" t="s">
        <v>69</v>
      </c>
      <c r="CE1" s="1" t="s">
        <v>70</v>
      </c>
      <c r="CF1" s="1" t="s">
        <v>71</v>
      </c>
      <c r="CG1" s="1" t="s">
        <v>72</v>
      </c>
      <c r="CH1" s="1" t="s">
        <v>73</v>
      </c>
      <c r="CI1" s="1" t="s">
        <v>74</v>
      </c>
      <c r="CJ1" s="1" t="s">
        <v>75</v>
      </c>
      <c r="CL1" s="1" t="s">
        <v>76</v>
      </c>
      <c r="CM1" s="1" t="s">
        <v>77</v>
      </c>
      <c r="CN1" s="1" t="s">
        <v>78</v>
      </c>
      <c r="CO1" s="1" t="s">
        <v>79</v>
      </c>
      <c r="CP1" s="1" t="s">
        <v>80</v>
      </c>
      <c r="CQ1" s="1" t="s">
        <v>81</v>
      </c>
      <c r="CR1" s="1" t="s">
        <v>82</v>
      </c>
      <c r="CS1" s="1" t="s">
        <v>83</v>
      </c>
      <c r="CT1" s="1" t="s">
        <v>84</v>
      </c>
      <c r="CU1" s="1" t="s">
        <v>85</v>
      </c>
      <c r="CV1" s="1" t="s">
        <v>86</v>
      </c>
      <c r="CW1" s="1" t="s">
        <v>87</v>
      </c>
    </row>
    <row r="2" spans="1:101" ht="14" customHeight="1" x14ac:dyDescent="0.35">
      <c r="A2" s="8">
        <v>44092</v>
      </c>
      <c r="B2" s="1">
        <v>930</v>
      </c>
      <c r="C2" s="9">
        <v>930</v>
      </c>
      <c r="D2" s="10" t="s">
        <v>88</v>
      </c>
      <c r="E2" s="10" t="s">
        <v>89</v>
      </c>
      <c r="F2" s="1" t="s">
        <v>90</v>
      </c>
      <c r="G2" s="1" t="s">
        <v>91</v>
      </c>
      <c r="H2" s="1">
        <v>51202080401</v>
      </c>
      <c r="I2" s="1">
        <v>39.0021019</v>
      </c>
      <c r="J2" s="1">
        <v>-86.151702900000004</v>
      </c>
      <c r="K2" s="1" t="s">
        <v>92</v>
      </c>
      <c r="L2" s="3">
        <v>1</v>
      </c>
      <c r="N2">
        <v>435.2</v>
      </c>
      <c r="O2" t="s">
        <v>93</v>
      </c>
      <c r="P2" s="1">
        <v>17</v>
      </c>
      <c r="Q2" s="1">
        <v>5</v>
      </c>
      <c r="R2" s="11" t="s">
        <v>94</v>
      </c>
      <c r="S2">
        <v>0.5</v>
      </c>
      <c r="T2" s="11" t="s">
        <v>94</v>
      </c>
      <c r="U2">
        <v>2E-3</v>
      </c>
      <c r="W2">
        <v>5.0000000000000001E-3</v>
      </c>
      <c r="X2" s="11" t="s">
        <v>94</v>
      </c>
      <c r="Y2">
        <v>0.1</v>
      </c>
      <c r="AA2">
        <v>1.4E-2</v>
      </c>
      <c r="AC2" s="12">
        <v>1.6E-2</v>
      </c>
      <c r="AD2" s="5">
        <v>5.0730998980069719E-4</v>
      </c>
      <c r="AF2" s="3">
        <v>14</v>
      </c>
      <c r="AG2" s="3">
        <v>5</v>
      </c>
      <c r="AH2" s="3">
        <v>5</v>
      </c>
      <c r="AI2" s="3">
        <v>4</v>
      </c>
      <c r="AJ2" s="3">
        <v>6</v>
      </c>
      <c r="AK2" s="3">
        <v>9</v>
      </c>
      <c r="AL2" s="3">
        <v>5</v>
      </c>
      <c r="AM2" s="3">
        <v>1</v>
      </c>
      <c r="AN2" s="3">
        <v>4</v>
      </c>
      <c r="AO2" s="3">
        <v>3</v>
      </c>
      <c r="AP2" s="3">
        <v>4</v>
      </c>
      <c r="AQ2" s="3">
        <v>1</v>
      </c>
      <c r="AR2" s="3">
        <v>0</v>
      </c>
      <c r="AS2" s="3">
        <v>0</v>
      </c>
      <c r="AT2" s="3">
        <v>61</v>
      </c>
      <c r="AU2" s="3">
        <v>250</v>
      </c>
      <c r="AY2" s="6">
        <f t="shared" ref="AY2:AY9" si="0">Y2/U2</f>
        <v>50</v>
      </c>
      <c r="AZ2" s="7">
        <f t="shared" ref="AZ2:AZ9" si="1">AA2/Y2</f>
        <v>0.13999999999999999</v>
      </c>
      <c r="BA2" s="7">
        <f t="shared" ref="BA2:BA9" si="2">W2/U2</f>
        <v>2.5</v>
      </c>
      <c r="BB2" s="7">
        <f t="shared" ref="BB2:BB9" si="3">W2/(U2*3.06)</f>
        <v>0.81699346405228757</v>
      </c>
      <c r="BC2" s="1">
        <v>44288</v>
      </c>
      <c r="BD2" s="1">
        <v>930</v>
      </c>
      <c r="BE2" s="1" t="s">
        <v>90</v>
      </c>
      <c r="BF2" s="1">
        <v>51202080401</v>
      </c>
      <c r="BG2" s="1" t="s">
        <v>95</v>
      </c>
      <c r="BH2" s="1">
        <v>39.0021019</v>
      </c>
      <c r="BI2" s="1">
        <v>-86.151702900000004</v>
      </c>
      <c r="BJ2" s="1" t="s">
        <v>92</v>
      </c>
      <c r="BK2" s="1">
        <v>7</v>
      </c>
      <c r="BL2" s="1">
        <v>5</v>
      </c>
      <c r="BM2" s="1">
        <v>4.0999999999999996</v>
      </c>
      <c r="BN2" s="1" t="s">
        <v>96</v>
      </c>
      <c r="BO2" s="1" t="s">
        <v>97</v>
      </c>
      <c r="BP2" s="1">
        <v>0.13100000000000001</v>
      </c>
      <c r="BQ2" s="1" t="s">
        <v>98</v>
      </c>
      <c r="BR2" s="1">
        <v>2.0485452420445106E-4</v>
      </c>
      <c r="BS2" s="1">
        <v>0.23200000000000001</v>
      </c>
      <c r="BT2" s="1">
        <v>5.0000000000000001E-3</v>
      </c>
      <c r="BU2" s="1">
        <v>5</v>
      </c>
      <c r="BV2" s="1">
        <v>0</v>
      </c>
      <c r="BW2" s="1">
        <v>0</v>
      </c>
      <c r="BX2" s="1">
        <v>6</v>
      </c>
      <c r="BY2" s="1">
        <v>6</v>
      </c>
      <c r="BZ2" s="1">
        <v>9</v>
      </c>
      <c r="CA2" s="1">
        <v>0</v>
      </c>
      <c r="CB2" s="1">
        <v>4</v>
      </c>
      <c r="CC2" s="1">
        <v>2</v>
      </c>
      <c r="CD2" s="1">
        <v>2</v>
      </c>
      <c r="CE2" s="1">
        <v>0</v>
      </c>
      <c r="CF2" s="1">
        <v>4</v>
      </c>
      <c r="CG2" s="1">
        <v>5</v>
      </c>
      <c r="CH2" s="1">
        <v>2</v>
      </c>
      <c r="CI2" s="1">
        <v>45</v>
      </c>
      <c r="CJ2" s="1">
        <v>100</v>
      </c>
    </row>
    <row r="3" spans="1:101" ht="14" customHeight="1" x14ac:dyDescent="0.35">
      <c r="A3" s="8">
        <v>44092</v>
      </c>
      <c r="B3" s="1">
        <v>924</v>
      </c>
      <c r="C3" s="9">
        <v>924</v>
      </c>
      <c r="D3" s="10" t="s">
        <v>99</v>
      </c>
      <c r="E3" s="10" t="s">
        <v>100</v>
      </c>
      <c r="F3" s="1" t="s">
        <v>101</v>
      </c>
      <c r="G3" s="1" t="s">
        <v>91</v>
      </c>
      <c r="H3" s="1">
        <v>51202080404</v>
      </c>
      <c r="I3" s="1">
        <v>39.033500699999998</v>
      </c>
      <c r="J3" s="1">
        <v>-86.261497500000004</v>
      </c>
      <c r="K3" s="1" t="s">
        <v>92</v>
      </c>
      <c r="L3" s="3">
        <v>0</v>
      </c>
      <c r="N3">
        <v>3.1</v>
      </c>
      <c r="O3" t="s">
        <v>93</v>
      </c>
      <c r="Q3" s="1">
        <v>6</v>
      </c>
      <c r="S3">
        <v>0.7</v>
      </c>
      <c r="T3" s="11" t="s">
        <v>94</v>
      </c>
      <c r="U3">
        <v>2E-3</v>
      </c>
      <c r="W3">
        <v>5.0000000000000001E-3</v>
      </c>
      <c r="X3" s="11" t="s">
        <v>94</v>
      </c>
      <c r="Y3">
        <v>0.1</v>
      </c>
      <c r="Z3" s="11" t="s">
        <v>94</v>
      </c>
      <c r="AA3">
        <v>7.9000000000000008E-3</v>
      </c>
      <c r="AB3" s="11" t="s">
        <v>94</v>
      </c>
      <c r="AC3" s="12">
        <v>1.4E-2</v>
      </c>
      <c r="AD3" s="5" t="s">
        <v>102</v>
      </c>
      <c r="AF3" s="3">
        <v>8</v>
      </c>
      <c r="AG3" s="3">
        <v>5</v>
      </c>
      <c r="AH3" s="3">
        <v>5</v>
      </c>
      <c r="AI3" s="3">
        <v>6</v>
      </c>
      <c r="AJ3" s="3">
        <v>3</v>
      </c>
      <c r="AK3" s="3">
        <v>9</v>
      </c>
      <c r="AL3" s="3">
        <v>5</v>
      </c>
      <c r="AM3" s="3">
        <v>5</v>
      </c>
      <c r="AN3" s="3">
        <v>2</v>
      </c>
      <c r="AO3" s="3">
        <v>3</v>
      </c>
      <c r="AP3" s="3">
        <v>2</v>
      </c>
      <c r="AQ3" s="3">
        <v>0</v>
      </c>
      <c r="AR3" s="3">
        <v>0</v>
      </c>
      <c r="AS3" s="3">
        <v>0</v>
      </c>
      <c r="AT3" s="3">
        <v>53</v>
      </c>
      <c r="AU3" s="3">
        <v>120</v>
      </c>
      <c r="AY3" s="6">
        <f t="shared" si="0"/>
        <v>50</v>
      </c>
      <c r="AZ3" s="7">
        <f t="shared" si="1"/>
        <v>7.9000000000000001E-2</v>
      </c>
      <c r="BA3" s="7">
        <f t="shared" si="2"/>
        <v>2.5</v>
      </c>
      <c r="BB3" s="7">
        <f t="shared" si="3"/>
        <v>0.81699346405228757</v>
      </c>
      <c r="BC3" s="1">
        <v>44288</v>
      </c>
      <c r="BD3" s="1">
        <v>924</v>
      </c>
      <c r="BE3" s="1" t="s">
        <v>101</v>
      </c>
      <c r="BF3" s="1">
        <v>51202080404</v>
      </c>
      <c r="BG3" s="1" t="s">
        <v>95</v>
      </c>
      <c r="BH3" s="1">
        <v>39.033500699999998</v>
      </c>
      <c r="BI3" s="1">
        <v>-86.261497500000004</v>
      </c>
      <c r="BJ3" s="1" t="s">
        <v>92</v>
      </c>
      <c r="BK3" s="1">
        <v>8</v>
      </c>
      <c r="BL3" s="1">
        <v>5</v>
      </c>
      <c r="BM3" s="1">
        <v>0</v>
      </c>
      <c r="BN3" s="1" t="s">
        <v>96</v>
      </c>
      <c r="BO3" s="1" t="s">
        <v>97</v>
      </c>
      <c r="BP3" s="1">
        <v>4.2999999999999997E-2</v>
      </c>
      <c r="BQ3" s="1" t="s">
        <v>98</v>
      </c>
      <c r="BR3" s="1">
        <v>2.2187299459434194E-4</v>
      </c>
      <c r="BS3" s="1" t="s">
        <v>103</v>
      </c>
      <c r="BT3" s="1">
        <v>3.0000000000000001E-3</v>
      </c>
      <c r="BU3" s="1">
        <v>10</v>
      </c>
      <c r="BV3" s="1">
        <v>5</v>
      </c>
      <c r="BW3" s="1">
        <v>5</v>
      </c>
      <c r="BX3" s="1">
        <v>12</v>
      </c>
      <c r="BY3" s="1">
        <v>3</v>
      </c>
      <c r="BZ3" s="1">
        <v>9</v>
      </c>
      <c r="CA3" s="1">
        <v>5</v>
      </c>
      <c r="CB3" s="1">
        <v>5</v>
      </c>
      <c r="CC3" s="1">
        <v>2</v>
      </c>
      <c r="CD3" s="1">
        <v>2</v>
      </c>
      <c r="CE3" s="1">
        <v>8</v>
      </c>
      <c r="CF3" s="1">
        <v>4</v>
      </c>
      <c r="CG3" s="1">
        <v>6</v>
      </c>
      <c r="CH3" s="1">
        <v>4</v>
      </c>
      <c r="CI3" s="1">
        <v>80</v>
      </c>
      <c r="CJ3" s="1">
        <v>50</v>
      </c>
    </row>
    <row r="4" spans="1:101" ht="14" customHeight="1" x14ac:dyDescent="0.35">
      <c r="A4" s="8">
        <v>44092</v>
      </c>
      <c r="B4" s="1">
        <v>920</v>
      </c>
      <c r="C4" s="9">
        <v>920</v>
      </c>
      <c r="D4" s="10" t="s">
        <v>104</v>
      </c>
      <c r="E4" t="s">
        <v>105</v>
      </c>
      <c r="F4" s="1" t="s">
        <v>106</v>
      </c>
      <c r="G4" s="1" t="s">
        <v>91</v>
      </c>
      <c r="H4" s="1">
        <v>51202080402</v>
      </c>
      <c r="I4" s="1">
        <v>39.012599899999998</v>
      </c>
      <c r="J4" s="1">
        <v>-86.202697799999996</v>
      </c>
      <c r="K4" s="1" t="s">
        <v>92</v>
      </c>
      <c r="L4" s="3">
        <v>0</v>
      </c>
      <c r="N4">
        <v>12.2</v>
      </c>
      <c r="O4" t="s">
        <v>93</v>
      </c>
      <c r="P4" s="1">
        <v>16.5</v>
      </c>
      <c r="Q4" s="1">
        <v>5.5</v>
      </c>
      <c r="S4">
        <v>0.5</v>
      </c>
      <c r="T4" s="11" t="s">
        <v>94</v>
      </c>
      <c r="U4">
        <v>2E-3</v>
      </c>
      <c r="V4" s="11" t="s">
        <v>94</v>
      </c>
      <c r="W4">
        <v>1.9E-3</v>
      </c>
      <c r="X4" s="11" t="s">
        <v>94</v>
      </c>
      <c r="Y4">
        <v>0.1</v>
      </c>
      <c r="Z4" s="11" t="s">
        <v>94</v>
      </c>
      <c r="AA4">
        <v>7.9000000000000008E-3</v>
      </c>
      <c r="AB4" s="11" t="s">
        <v>94</v>
      </c>
      <c r="AC4" s="12">
        <v>1.4E-2</v>
      </c>
      <c r="AD4" s="5">
        <v>1.352109545042698E-3</v>
      </c>
      <c r="AF4" s="3">
        <v>10</v>
      </c>
      <c r="AG4" s="3">
        <v>5</v>
      </c>
      <c r="AH4" s="3">
        <v>5</v>
      </c>
      <c r="AI4" s="3">
        <v>12</v>
      </c>
      <c r="AJ4" s="3">
        <v>6</v>
      </c>
      <c r="AK4" s="3">
        <v>9</v>
      </c>
      <c r="AL4" s="3">
        <v>8</v>
      </c>
      <c r="AM4" s="3">
        <v>3</v>
      </c>
      <c r="AN4" s="3">
        <v>2</v>
      </c>
      <c r="AO4" s="3">
        <v>3</v>
      </c>
      <c r="AP4" s="3">
        <v>4</v>
      </c>
      <c r="AQ4" s="3">
        <v>0</v>
      </c>
      <c r="AR4" s="3">
        <v>0</v>
      </c>
      <c r="AS4" s="3">
        <v>0</v>
      </c>
      <c r="AT4" s="3">
        <v>67</v>
      </c>
      <c r="AU4" s="3">
        <v>111</v>
      </c>
      <c r="AY4" s="6">
        <f t="shared" si="0"/>
        <v>50</v>
      </c>
      <c r="AZ4" s="7">
        <f t="shared" si="1"/>
        <v>7.9000000000000001E-2</v>
      </c>
      <c r="BA4" s="7">
        <f t="shared" si="2"/>
        <v>0.95</v>
      </c>
      <c r="BB4" s="7">
        <f t="shared" si="3"/>
        <v>0.31045751633986923</v>
      </c>
      <c r="BC4" s="1">
        <v>44288</v>
      </c>
      <c r="BD4" s="1">
        <v>920</v>
      </c>
      <c r="BE4" s="1" t="s">
        <v>106</v>
      </c>
      <c r="BF4" s="1">
        <v>51202080402</v>
      </c>
      <c r="BG4" s="1" t="s">
        <v>95</v>
      </c>
      <c r="BH4" s="1">
        <v>39.012599899999998</v>
      </c>
      <c r="BI4" s="1">
        <v>-86.202697799999996</v>
      </c>
      <c r="BJ4" s="1" t="s">
        <v>92</v>
      </c>
      <c r="BK4" s="1">
        <v>6</v>
      </c>
      <c r="BL4" s="1">
        <v>5.5</v>
      </c>
      <c r="BM4" s="1">
        <v>0</v>
      </c>
      <c r="BN4" s="1" t="s">
        <v>96</v>
      </c>
      <c r="BO4" s="1" t="s">
        <v>97</v>
      </c>
      <c r="BP4" s="1" t="s">
        <v>107</v>
      </c>
      <c r="BQ4" s="1" t="s">
        <v>98</v>
      </c>
      <c r="BR4" s="1">
        <v>5.9775832996653618E-4</v>
      </c>
      <c r="BS4" s="1" t="s">
        <v>103</v>
      </c>
      <c r="BT4" s="1">
        <v>3.5000000000000001E-3</v>
      </c>
      <c r="BU4" s="1">
        <v>10</v>
      </c>
      <c r="BV4" s="1">
        <v>5</v>
      </c>
      <c r="BW4" s="1">
        <v>5</v>
      </c>
      <c r="BX4" s="1">
        <v>16</v>
      </c>
      <c r="BY4" s="1">
        <v>8</v>
      </c>
      <c r="BZ4" s="1">
        <v>9</v>
      </c>
      <c r="CA4" s="1">
        <v>4</v>
      </c>
      <c r="CB4" s="1">
        <v>3</v>
      </c>
      <c r="CC4" s="1">
        <v>2</v>
      </c>
      <c r="CD4" s="1">
        <v>2</v>
      </c>
      <c r="CE4" s="1">
        <v>4</v>
      </c>
      <c r="CF4" s="1">
        <v>4</v>
      </c>
      <c r="CG4" s="1">
        <v>6</v>
      </c>
      <c r="CH4" s="1">
        <v>4</v>
      </c>
      <c r="CI4" s="1">
        <v>82</v>
      </c>
      <c r="CJ4" s="1">
        <v>80</v>
      </c>
    </row>
    <row r="5" spans="1:101" ht="14" customHeight="1" x14ac:dyDescent="0.35">
      <c r="A5" s="8">
        <v>44092</v>
      </c>
      <c r="B5" s="1">
        <v>918</v>
      </c>
      <c r="C5" s="9">
        <v>918</v>
      </c>
      <c r="D5" s="10" t="s">
        <v>108</v>
      </c>
      <c r="E5" t="s">
        <v>105</v>
      </c>
      <c r="F5" s="1" t="s">
        <v>106</v>
      </c>
      <c r="G5" s="1" t="s">
        <v>91</v>
      </c>
      <c r="H5" s="1">
        <v>51202080402</v>
      </c>
      <c r="I5" s="1">
        <v>39.019599900000003</v>
      </c>
      <c r="J5" s="1">
        <v>-86.2279968</v>
      </c>
      <c r="K5" s="1" t="s">
        <v>92</v>
      </c>
      <c r="L5" s="3">
        <v>0</v>
      </c>
      <c r="N5">
        <v>3.1</v>
      </c>
      <c r="O5" t="s">
        <v>93</v>
      </c>
      <c r="P5" s="1">
        <v>17</v>
      </c>
      <c r="Q5" s="1">
        <v>6</v>
      </c>
      <c r="S5">
        <v>0.5</v>
      </c>
      <c r="T5" s="11" t="s">
        <v>94</v>
      </c>
      <c r="U5">
        <v>2E-3</v>
      </c>
      <c r="W5">
        <v>2E-3</v>
      </c>
      <c r="X5" s="11" t="s">
        <v>94</v>
      </c>
      <c r="Y5">
        <v>0.1</v>
      </c>
      <c r="AA5">
        <v>1.2E-2</v>
      </c>
      <c r="AB5" s="11" t="s">
        <v>94</v>
      </c>
      <c r="AC5" s="12">
        <v>1.4E-2</v>
      </c>
      <c r="AD5" s="5">
        <v>4.437696061512772E-3</v>
      </c>
      <c r="AF5" s="3">
        <v>10</v>
      </c>
      <c r="AG5" s="3">
        <v>5</v>
      </c>
      <c r="AH5" s="3">
        <v>5</v>
      </c>
      <c r="AI5" s="3">
        <v>14</v>
      </c>
      <c r="AJ5" s="3">
        <v>6</v>
      </c>
      <c r="AK5" s="3">
        <v>9</v>
      </c>
      <c r="AL5" s="3">
        <v>8</v>
      </c>
      <c r="AM5" s="3">
        <v>5</v>
      </c>
      <c r="AN5" s="3">
        <v>4</v>
      </c>
      <c r="AO5" s="3">
        <v>3</v>
      </c>
      <c r="AP5" s="3">
        <v>5</v>
      </c>
      <c r="AQ5" s="3">
        <v>0</v>
      </c>
      <c r="AR5" s="3">
        <v>0</v>
      </c>
      <c r="AS5" s="3">
        <v>4</v>
      </c>
      <c r="AT5" s="3">
        <v>78</v>
      </c>
      <c r="AU5" s="3">
        <v>103</v>
      </c>
      <c r="AY5" s="6">
        <f t="shared" si="0"/>
        <v>50</v>
      </c>
      <c r="AZ5" s="7">
        <f t="shared" si="1"/>
        <v>0.12</v>
      </c>
      <c r="BA5" s="7">
        <f t="shared" si="2"/>
        <v>1</v>
      </c>
      <c r="BB5" s="7">
        <f t="shared" si="3"/>
        <v>0.32679738562091504</v>
      </c>
      <c r="BC5" s="1">
        <v>44288</v>
      </c>
      <c r="BD5" s="1">
        <v>918</v>
      </c>
      <c r="BE5" s="1" t="s">
        <v>106</v>
      </c>
      <c r="BF5" s="1">
        <v>51202080402</v>
      </c>
      <c r="BG5" s="1" t="s">
        <v>95</v>
      </c>
      <c r="BH5" s="1">
        <v>39.019599900000003</v>
      </c>
      <c r="BI5" s="1">
        <v>-86.2279968</v>
      </c>
      <c r="BJ5" s="1" t="s">
        <v>92</v>
      </c>
      <c r="BK5" s="1">
        <v>6</v>
      </c>
      <c r="BL5" s="1">
        <v>5</v>
      </c>
      <c r="BM5" s="1">
        <v>3</v>
      </c>
      <c r="BN5" s="1" t="s">
        <v>96</v>
      </c>
      <c r="BO5" s="1" t="s">
        <v>97</v>
      </c>
      <c r="BP5" s="1">
        <v>0.08</v>
      </c>
      <c r="BQ5" s="1" t="s">
        <v>98</v>
      </c>
      <c r="BR5" s="1">
        <v>1.8903330013787928E-4</v>
      </c>
      <c r="BS5" s="1">
        <v>0.154</v>
      </c>
      <c r="BT5" s="1">
        <v>8.9999999999999993E-3</v>
      </c>
      <c r="BU5" s="1">
        <v>10</v>
      </c>
      <c r="BV5" s="1">
        <v>5</v>
      </c>
      <c r="BW5" s="1">
        <v>5</v>
      </c>
      <c r="BX5" s="1">
        <v>14</v>
      </c>
      <c r="BY5" s="1">
        <v>6</v>
      </c>
      <c r="BZ5" s="1">
        <v>9</v>
      </c>
      <c r="CA5" s="1">
        <v>8</v>
      </c>
      <c r="CB5" s="1">
        <v>5</v>
      </c>
      <c r="CC5" s="1">
        <v>4</v>
      </c>
      <c r="CD5" s="1">
        <v>3</v>
      </c>
      <c r="CE5" s="1">
        <v>6</v>
      </c>
      <c r="CF5" s="1">
        <v>5</v>
      </c>
      <c r="CG5" s="1">
        <v>6</v>
      </c>
      <c r="CH5" s="1">
        <v>7</v>
      </c>
      <c r="CI5" s="1">
        <v>93</v>
      </c>
      <c r="CJ5" s="1">
        <v>50</v>
      </c>
    </row>
    <row r="6" spans="1:101" ht="14" customHeight="1" x14ac:dyDescent="0.35">
      <c r="A6" s="8">
        <v>44092</v>
      </c>
      <c r="B6" s="1">
        <v>915</v>
      </c>
      <c r="C6" s="9">
        <v>915</v>
      </c>
      <c r="D6" s="10" t="s">
        <v>108</v>
      </c>
      <c r="E6" t="s">
        <v>105</v>
      </c>
      <c r="F6" s="1" t="s">
        <v>106</v>
      </c>
      <c r="G6" s="1" t="s">
        <v>91</v>
      </c>
      <c r="H6" s="1">
        <v>51202080402</v>
      </c>
      <c r="I6" s="1">
        <v>39.019798299999998</v>
      </c>
      <c r="J6" s="1">
        <v>-86.202201799999997</v>
      </c>
      <c r="K6" s="1" t="s">
        <v>92</v>
      </c>
      <c r="L6" s="3">
        <v>3</v>
      </c>
      <c r="N6">
        <v>613.1</v>
      </c>
      <c r="O6" t="s">
        <v>93</v>
      </c>
      <c r="P6" s="1">
        <v>17.5</v>
      </c>
      <c r="Q6" s="1">
        <v>5.5</v>
      </c>
      <c r="S6">
        <v>3.5</v>
      </c>
      <c r="U6">
        <v>1.4999999999999999E-2</v>
      </c>
      <c r="W6">
        <v>4.0000000000000001E-3</v>
      </c>
      <c r="Y6">
        <v>1.1719999999999999</v>
      </c>
      <c r="AA6">
        <v>0.98099999999999998</v>
      </c>
      <c r="AB6" s="11" t="s">
        <v>94</v>
      </c>
      <c r="AC6" s="12">
        <v>1.4E-2</v>
      </c>
      <c r="AD6" s="5">
        <v>1.4569195596270165E-3</v>
      </c>
      <c r="AF6" s="3">
        <v>10</v>
      </c>
      <c r="AG6" s="3">
        <v>5</v>
      </c>
      <c r="AH6" s="3">
        <v>5</v>
      </c>
      <c r="AI6" s="3">
        <v>4</v>
      </c>
      <c r="AJ6" s="3">
        <v>3</v>
      </c>
      <c r="AK6" s="3">
        <v>7.5</v>
      </c>
      <c r="AL6" s="3">
        <v>5</v>
      </c>
      <c r="AM6" s="3">
        <v>1</v>
      </c>
      <c r="AN6" s="3">
        <v>4</v>
      </c>
      <c r="AO6" s="3">
        <v>2</v>
      </c>
      <c r="AP6" s="3">
        <v>0</v>
      </c>
      <c r="AQ6" s="3">
        <v>0</v>
      </c>
      <c r="AR6" s="3">
        <v>0</v>
      </c>
      <c r="AS6" s="3">
        <v>0</v>
      </c>
      <c r="AT6" s="3">
        <v>46.5</v>
      </c>
      <c r="AU6" s="3">
        <v>103</v>
      </c>
      <c r="AY6" s="6">
        <f t="shared" si="0"/>
        <v>78.133333333333326</v>
      </c>
      <c r="AZ6" s="7">
        <f t="shared" si="1"/>
        <v>0.83703071672354956</v>
      </c>
      <c r="BA6" s="7">
        <f t="shared" si="2"/>
        <v>0.26666666666666666</v>
      </c>
      <c r="BB6" s="7">
        <f t="shared" si="3"/>
        <v>8.714596949891068E-2</v>
      </c>
      <c r="BC6" s="1">
        <v>44288</v>
      </c>
      <c r="BD6" s="1">
        <v>915</v>
      </c>
      <c r="BE6" s="1" t="s">
        <v>106</v>
      </c>
      <c r="BF6" s="1">
        <v>51202080402</v>
      </c>
      <c r="BG6" s="1" t="s">
        <v>95</v>
      </c>
      <c r="BH6" s="1">
        <v>39.019798299999998</v>
      </c>
      <c r="BI6" s="1">
        <v>-86.202201799999997</v>
      </c>
      <c r="BJ6" s="1" t="s">
        <v>92</v>
      </c>
      <c r="BK6" s="1">
        <v>5.5</v>
      </c>
      <c r="BL6" s="1">
        <v>4</v>
      </c>
      <c r="BM6" s="1">
        <v>4</v>
      </c>
      <c r="BN6" s="1" t="s">
        <v>96</v>
      </c>
      <c r="BO6" s="1" t="s">
        <v>97</v>
      </c>
      <c r="BP6" s="1">
        <v>0.26100000000000001</v>
      </c>
      <c r="BQ6" s="1" t="s">
        <v>98</v>
      </c>
      <c r="BR6" s="1">
        <v>1.8154980808832432E-5</v>
      </c>
      <c r="BS6" s="1">
        <v>0.311</v>
      </c>
      <c r="BT6" s="1">
        <v>8.9999999999999993E-3</v>
      </c>
      <c r="BU6" s="1">
        <v>10</v>
      </c>
      <c r="BV6" s="1">
        <v>5</v>
      </c>
      <c r="BW6" s="1">
        <v>5</v>
      </c>
      <c r="BX6" s="1">
        <v>16</v>
      </c>
      <c r="BY6" s="1">
        <v>6</v>
      </c>
      <c r="BZ6" s="1">
        <v>9</v>
      </c>
      <c r="CA6" s="1">
        <v>5</v>
      </c>
      <c r="CB6" s="1">
        <v>0.5</v>
      </c>
      <c r="CC6" s="1">
        <v>2</v>
      </c>
      <c r="CD6" s="1">
        <v>2</v>
      </c>
      <c r="CE6" s="1">
        <v>0</v>
      </c>
      <c r="CF6" s="1">
        <v>5</v>
      </c>
      <c r="CG6" s="1">
        <v>6</v>
      </c>
      <c r="CH6" s="1">
        <v>4</v>
      </c>
      <c r="CI6" s="1">
        <v>75.5</v>
      </c>
      <c r="CJ6" s="1">
        <v>35</v>
      </c>
    </row>
    <row r="7" spans="1:101" s="13" customFormat="1" ht="14" customHeight="1" x14ac:dyDescent="0.35">
      <c r="A7" s="8">
        <v>44092</v>
      </c>
      <c r="B7" s="1">
        <v>914</v>
      </c>
      <c r="C7" s="9">
        <v>914</v>
      </c>
      <c r="D7" s="10" t="s">
        <v>108</v>
      </c>
      <c r="E7" s="10" t="s">
        <v>109</v>
      </c>
      <c r="F7" s="1" t="s">
        <v>101</v>
      </c>
      <c r="G7" s="1" t="s">
        <v>91</v>
      </c>
      <c r="H7" s="1">
        <v>51202080404</v>
      </c>
      <c r="I7" s="1">
        <v>39.021900199999997</v>
      </c>
      <c r="J7" s="1">
        <v>-86.2606964</v>
      </c>
      <c r="K7" s="1" t="s">
        <v>92</v>
      </c>
      <c r="L7" s="3">
        <v>1</v>
      </c>
      <c r="M7" s="11"/>
      <c r="N7">
        <v>48</v>
      </c>
      <c r="O7" t="s">
        <v>93</v>
      </c>
      <c r="P7" s="1"/>
      <c r="Q7" s="1">
        <v>6</v>
      </c>
      <c r="R7" s="11"/>
      <c r="S7">
        <v>3</v>
      </c>
      <c r="T7" s="11"/>
      <c r="U7">
        <v>4.1000000000000002E-2</v>
      </c>
      <c r="V7" s="11"/>
      <c r="W7">
        <v>4.0000000000000001E-3</v>
      </c>
      <c r="X7" s="11"/>
      <c r="Y7">
        <v>0.36799999999999999</v>
      </c>
      <c r="Z7" s="11" t="s">
        <v>94</v>
      </c>
      <c r="AA7">
        <v>7.9000000000000008E-3</v>
      </c>
      <c r="AB7" s="11"/>
      <c r="AC7" s="12">
        <v>7.4999999999999997E-2</v>
      </c>
      <c r="AD7" s="5" t="s">
        <v>102</v>
      </c>
      <c r="AE7"/>
      <c r="AF7" s="3">
        <v>12</v>
      </c>
      <c r="AG7" s="3">
        <v>0</v>
      </c>
      <c r="AH7" s="3">
        <v>0</v>
      </c>
      <c r="AI7" s="3">
        <v>10</v>
      </c>
      <c r="AJ7" s="3">
        <v>4.5</v>
      </c>
      <c r="AK7" s="3">
        <v>9</v>
      </c>
      <c r="AL7" s="3">
        <v>5</v>
      </c>
      <c r="AM7" s="3">
        <v>5</v>
      </c>
      <c r="AN7" s="3">
        <v>2</v>
      </c>
      <c r="AO7" s="3">
        <v>2</v>
      </c>
      <c r="AP7" s="3">
        <v>4</v>
      </c>
      <c r="AQ7" s="3">
        <v>1</v>
      </c>
      <c r="AR7" s="3">
        <v>0</v>
      </c>
      <c r="AS7" s="3">
        <v>0</v>
      </c>
      <c r="AT7" s="3">
        <v>54.5</v>
      </c>
      <c r="AU7" s="3">
        <v>120</v>
      </c>
      <c r="AV7" s="1"/>
      <c r="AW7" s="1"/>
      <c r="AX7" s="1"/>
      <c r="AY7" s="6">
        <f t="shared" si="0"/>
        <v>8.9756097560975601</v>
      </c>
      <c r="AZ7" s="7">
        <f t="shared" si="1"/>
        <v>2.1467391304347827E-2</v>
      </c>
      <c r="BA7" s="7">
        <f t="shared" si="2"/>
        <v>9.7560975609756101E-2</v>
      </c>
      <c r="BB7" s="7">
        <f t="shared" si="3"/>
        <v>3.1882671767894145E-2</v>
      </c>
      <c r="BC7" s="1">
        <v>44288</v>
      </c>
      <c r="BD7" s="1">
        <v>914</v>
      </c>
      <c r="BE7" s="1" t="s">
        <v>101</v>
      </c>
      <c r="BF7" s="1">
        <v>51202080404</v>
      </c>
      <c r="BG7" s="1" t="s">
        <v>95</v>
      </c>
      <c r="BH7" s="1">
        <v>39.021900199999997</v>
      </c>
      <c r="BI7" s="1">
        <v>-86.2606964</v>
      </c>
      <c r="BJ7" s="1" t="s">
        <v>92</v>
      </c>
      <c r="BK7" s="1">
        <v>6.5</v>
      </c>
      <c r="BL7" s="1">
        <v>4</v>
      </c>
      <c r="BM7" s="1">
        <v>21.1</v>
      </c>
      <c r="BN7" s="1">
        <v>5.5999999999998273</v>
      </c>
      <c r="BO7" s="1" t="s">
        <v>97</v>
      </c>
      <c r="BP7" s="1">
        <v>0.38800000000000001</v>
      </c>
      <c r="BQ7" s="1" t="s">
        <v>98</v>
      </c>
      <c r="BR7" s="1">
        <v>1.9680160846588484E-5</v>
      </c>
      <c r="BS7" s="1">
        <v>0.50700000000000001</v>
      </c>
      <c r="BT7" s="1">
        <v>1.9E-2</v>
      </c>
      <c r="BU7" s="1">
        <v>14</v>
      </c>
      <c r="BV7" s="1">
        <v>5</v>
      </c>
      <c r="BW7" s="1">
        <v>0</v>
      </c>
      <c r="BX7" s="1">
        <v>10</v>
      </c>
      <c r="BY7" s="1">
        <v>8</v>
      </c>
      <c r="BZ7" s="1">
        <v>9</v>
      </c>
      <c r="CA7" s="1">
        <v>6.5</v>
      </c>
      <c r="CB7" s="1">
        <v>5</v>
      </c>
      <c r="CC7" s="1">
        <v>2</v>
      </c>
      <c r="CD7" s="1">
        <v>2</v>
      </c>
      <c r="CE7" s="1">
        <v>8</v>
      </c>
      <c r="CF7" s="1">
        <v>1</v>
      </c>
      <c r="CG7" s="1">
        <v>0</v>
      </c>
      <c r="CH7" s="1">
        <v>0</v>
      </c>
      <c r="CI7" s="1">
        <v>70.5</v>
      </c>
      <c r="CJ7" s="1">
        <v>120</v>
      </c>
    </row>
    <row r="8" spans="1:101" ht="14" customHeight="1" x14ac:dyDescent="0.35">
      <c r="A8" s="8">
        <v>44092</v>
      </c>
      <c r="B8" s="1">
        <v>912</v>
      </c>
      <c r="C8" s="9">
        <v>912</v>
      </c>
      <c r="D8" s="10" t="s">
        <v>110</v>
      </c>
      <c r="E8" s="10" t="s">
        <v>89</v>
      </c>
      <c r="F8" s="1" t="s">
        <v>90</v>
      </c>
      <c r="G8" s="1" t="s">
        <v>91</v>
      </c>
      <c r="H8" s="1">
        <v>51202080401</v>
      </c>
      <c r="I8" s="1">
        <v>38.973800699999998</v>
      </c>
      <c r="J8" s="1">
        <v>-86.1356964</v>
      </c>
      <c r="K8" s="1" t="s">
        <v>92</v>
      </c>
      <c r="L8" s="3">
        <v>0</v>
      </c>
      <c r="N8">
        <v>6.3</v>
      </c>
      <c r="O8" t="s">
        <v>93</v>
      </c>
      <c r="P8" s="1">
        <v>16.5</v>
      </c>
      <c r="Q8" s="1">
        <v>6</v>
      </c>
      <c r="S8">
        <v>0.5</v>
      </c>
      <c r="U8">
        <v>0.01</v>
      </c>
      <c r="W8">
        <v>2E-3</v>
      </c>
      <c r="Y8">
        <v>0.10100000000000001</v>
      </c>
      <c r="Z8" s="11" t="s">
        <v>94</v>
      </c>
      <c r="AA8">
        <v>7.9000000000000008E-3</v>
      </c>
      <c r="AB8" s="11" t="s">
        <v>94</v>
      </c>
      <c r="AC8" s="12">
        <v>1.4E-2</v>
      </c>
      <c r="AD8" s="5">
        <v>4.2748530858530724E-3</v>
      </c>
      <c r="AF8" s="3">
        <v>10</v>
      </c>
      <c r="AG8" s="3">
        <v>5</v>
      </c>
      <c r="AH8" s="3">
        <v>0</v>
      </c>
      <c r="AI8" s="3">
        <v>8</v>
      </c>
      <c r="AJ8" s="3">
        <v>6</v>
      </c>
      <c r="AK8" s="3">
        <v>9</v>
      </c>
      <c r="AL8" s="3">
        <v>5</v>
      </c>
      <c r="AM8" s="3">
        <v>1</v>
      </c>
      <c r="AN8" s="3">
        <v>2</v>
      </c>
      <c r="AO8" s="3">
        <v>3</v>
      </c>
      <c r="AP8" s="3">
        <v>4</v>
      </c>
      <c r="AQ8" s="3">
        <v>1</v>
      </c>
      <c r="AR8" s="3">
        <v>0</v>
      </c>
      <c r="AS8" s="3">
        <v>0</v>
      </c>
      <c r="AT8" s="3">
        <v>54</v>
      </c>
      <c r="AU8" s="3">
        <v>250</v>
      </c>
      <c r="AY8" s="6">
        <f t="shared" si="0"/>
        <v>10.1</v>
      </c>
      <c r="AZ8" s="7">
        <f t="shared" si="1"/>
        <v>7.8217821782178218E-2</v>
      </c>
      <c r="BA8" s="7">
        <f t="shared" si="2"/>
        <v>0.2</v>
      </c>
      <c r="BB8" s="7">
        <f t="shared" si="3"/>
        <v>6.5359477124182996E-2</v>
      </c>
      <c r="BC8" s="1">
        <v>44288</v>
      </c>
      <c r="BD8" s="1">
        <v>912</v>
      </c>
      <c r="BE8" s="1" t="s">
        <v>90</v>
      </c>
      <c r="BF8" s="1">
        <v>51202080401</v>
      </c>
      <c r="BG8" s="1" t="s">
        <v>95</v>
      </c>
      <c r="BH8" s="1">
        <v>38.973800699999998</v>
      </c>
      <c r="BI8" s="1">
        <v>-86.1356964</v>
      </c>
      <c r="BJ8" s="1" t="s">
        <v>92</v>
      </c>
      <c r="BK8" s="1">
        <v>4</v>
      </c>
      <c r="BL8" s="1">
        <v>5</v>
      </c>
      <c r="BM8" s="1">
        <v>6.3</v>
      </c>
      <c r="BN8" s="1" t="s">
        <v>96</v>
      </c>
      <c r="BO8" s="1" t="s">
        <v>97</v>
      </c>
      <c r="BP8" s="1">
        <v>0.29599999999999999</v>
      </c>
      <c r="BQ8" s="1" t="s">
        <v>98</v>
      </c>
      <c r="BR8" s="1">
        <v>1.6068228989907704E-4</v>
      </c>
      <c r="BS8" s="1">
        <v>0.34699999999999998</v>
      </c>
      <c r="BT8" s="1">
        <v>0.01</v>
      </c>
      <c r="BU8" s="1">
        <v>14</v>
      </c>
      <c r="BV8" s="1">
        <v>5</v>
      </c>
      <c r="BW8" s="1">
        <v>0</v>
      </c>
      <c r="BX8" s="1">
        <v>2</v>
      </c>
      <c r="BY8" s="1">
        <v>8</v>
      </c>
      <c r="BZ8" s="1">
        <v>6</v>
      </c>
      <c r="CA8" s="1">
        <v>5</v>
      </c>
      <c r="CB8" s="1">
        <v>2</v>
      </c>
      <c r="CC8" s="1">
        <v>2</v>
      </c>
      <c r="CD8" s="1">
        <v>3</v>
      </c>
      <c r="CE8" s="1">
        <v>4</v>
      </c>
      <c r="CF8" s="1">
        <v>3</v>
      </c>
      <c r="CG8" s="1">
        <v>8</v>
      </c>
      <c r="CH8" s="1">
        <v>7</v>
      </c>
      <c r="CI8" s="1">
        <v>69</v>
      </c>
      <c r="CJ8" s="1">
        <v>120</v>
      </c>
    </row>
    <row r="9" spans="1:101" ht="14" customHeight="1" x14ac:dyDescent="0.35">
      <c r="A9" s="8">
        <v>44092</v>
      </c>
      <c r="B9" s="1">
        <v>909</v>
      </c>
      <c r="C9" s="9">
        <v>909</v>
      </c>
      <c r="D9" s="10" t="s">
        <v>110</v>
      </c>
      <c r="E9" t="s">
        <v>111</v>
      </c>
      <c r="F9" s="1" t="s">
        <v>90</v>
      </c>
      <c r="G9" s="1" t="s">
        <v>91</v>
      </c>
      <c r="H9" s="1">
        <v>51202080401</v>
      </c>
      <c r="I9" s="1">
        <v>38.973800699999998</v>
      </c>
      <c r="J9" s="1">
        <v>-86.139099099999996</v>
      </c>
      <c r="K9" s="1" t="s">
        <v>92</v>
      </c>
      <c r="L9" s="3">
        <v>1</v>
      </c>
      <c r="N9">
        <v>9.8000000000000007</v>
      </c>
      <c r="O9" t="s">
        <v>93</v>
      </c>
      <c r="P9" s="1">
        <v>17</v>
      </c>
      <c r="Q9" s="1">
        <v>6</v>
      </c>
      <c r="R9" s="11" t="s">
        <v>94</v>
      </c>
      <c r="S9">
        <v>0.5</v>
      </c>
      <c r="U9">
        <v>7.0000000000000001E-3</v>
      </c>
      <c r="W9">
        <v>1.0999999999999999E-2</v>
      </c>
      <c r="Y9">
        <v>0.502</v>
      </c>
      <c r="AA9">
        <v>0.50600000000000001</v>
      </c>
      <c r="AB9" s="11" t="s">
        <v>94</v>
      </c>
      <c r="AC9" s="12">
        <v>1.4E-2</v>
      </c>
      <c r="AD9" s="5">
        <v>4.437696061512772E-3</v>
      </c>
      <c r="AF9" s="3">
        <v>10</v>
      </c>
      <c r="AG9" s="3">
        <v>5</v>
      </c>
      <c r="AH9" s="3">
        <v>5</v>
      </c>
      <c r="AI9" s="3">
        <v>4</v>
      </c>
      <c r="AJ9" s="3">
        <v>8</v>
      </c>
      <c r="AK9" s="3">
        <v>9</v>
      </c>
      <c r="AL9" s="3">
        <v>5</v>
      </c>
      <c r="AM9" s="3">
        <v>3</v>
      </c>
      <c r="AN9" s="3">
        <v>4</v>
      </c>
      <c r="AO9" s="3">
        <v>2</v>
      </c>
      <c r="AP9" s="3">
        <v>4</v>
      </c>
      <c r="AQ9" s="3">
        <v>0</v>
      </c>
      <c r="AR9" s="3">
        <v>0</v>
      </c>
      <c r="AS9" s="3">
        <v>0</v>
      </c>
      <c r="AT9" s="3">
        <v>59</v>
      </c>
      <c r="AU9" s="3">
        <v>250</v>
      </c>
      <c r="AY9" s="6">
        <f t="shared" si="0"/>
        <v>71.714285714285708</v>
      </c>
      <c r="AZ9" s="7">
        <f t="shared" si="1"/>
        <v>1.0079681274900398</v>
      </c>
      <c r="BA9" s="7">
        <f t="shared" si="2"/>
        <v>1.5714285714285714</v>
      </c>
      <c r="BB9" s="7">
        <f t="shared" si="3"/>
        <v>0.51353874883286643</v>
      </c>
      <c r="BC9" s="1">
        <v>44288</v>
      </c>
      <c r="BD9" s="1">
        <v>909</v>
      </c>
      <c r="BE9" s="1" t="s">
        <v>90</v>
      </c>
      <c r="BF9" s="1">
        <v>51202080401</v>
      </c>
      <c r="BG9" s="1" t="s">
        <v>95</v>
      </c>
      <c r="BH9" s="1">
        <v>38.973800699999998</v>
      </c>
      <c r="BI9" s="1">
        <v>-86.139099099999996</v>
      </c>
      <c r="BJ9" s="1" t="s">
        <v>92</v>
      </c>
      <c r="BK9" s="1">
        <v>5</v>
      </c>
      <c r="BL9" s="1">
        <v>5</v>
      </c>
      <c r="BM9" s="1">
        <v>3.1</v>
      </c>
      <c r="BN9" s="1" t="s">
        <v>96</v>
      </c>
      <c r="BO9" s="1" t="s">
        <v>97</v>
      </c>
      <c r="BP9" s="1">
        <v>0.16</v>
      </c>
      <c r="BQ9" s="1" t="s">
        <v>98</v>
      </c>
      <c r="BR9" s="1">
        <v>1.7433317459562177E-4</v>
      </c>
      <c r="BS9" s="1">
        <v>0.23300000000000001</v>
      </c>
      <c r="BT9" s="1">
        <v>0.01</v>
      </c>
      <c r="BU9" s="1">
        <v>10</v>
      </c>
      <c r="BV9" s="1">
        <v>0</v>
      </c>
      <c r="BW9" s="1">
        <v>0</v>
      </c>
      <c r="BX9" s="1">
        <v>6</v>
      </c>
      <c r="BY9" s="1">
        <v>8</v>
      </c>
      <c r="BZ9" s="1">
        <v>9</v>
      </c>
      <c r="CA9" s="1">
        <v>5</v>
      </c>
      <c r="CB9" s="1">
        <v>1</v>
      </c>
      <c r="CC9" s="1">
        <v>2</v>
      </c>
      <c r="CD9" s="1">
        <v>2</v>
      </c>
      <c r="CE9" s="1">
        <v>4</v>
      </c>
      <c r="CF9" s="1">
        <v>1</v>
      </c>
      <c r="CG9" s="1">
        <v>4</v>
      </c>
      <c r="CH9" s="1">
        <v>4</v>
      </c>
      <c r="CI9" s="1">
        <v>56</v>
      </c>
      <c r="CJ9" s="1">
        <v>120</v>
      </c>
    </row>
    <row r="10" spans="1:101" ht="14" customHeight="1" x14ac:dyDescent="0.35">
      <c r="A10" s="8">
        <v>44092</v>
      </c>
      <c r="B10" s="1">
        <v>905</v>
      </c>
      <c r="C10" s="9">
        <v>905</v>
      </c>
      <c r="D10" s="10" t="s">
        <v>112</v>
      </c>
      <c r="E10" s="10" t="s">
        <v>113</v>
      </c>
      <c r="F10" s="1" t="s">
        <v>101</v>
      </c>
      <c r="G10" s="1" t="s">
        <v>91</v>
      </c>
      <c r="H10" s="1">
        <v>51202080404</v>
      </c>
      <c r="I10" s="1">
        <v>39.003299699999999</v>
      </c>
      <c r="J10" s="1">
        <v>-86.262496900000002</v>
      </c>
      <c r="K10" s="1" t="s">
        <v>114</v>
      </c>
      <c r="AF10" s="3">
        <v>10</v>
      </c>
      <c r="AG10" s="3">
        <v>5</v>
      </c>
      <c r="AH10" s="3">
        <v>5</v>
      </c>
      <c r="AI10" s="3">
        <v>4</v>
      </c>
      <c r="AJ10" s="3">
        <v>3</v>
      </c>
      <c r="AK10" s="3">
        <v>9</v>
      </c>
      <c r="AL10" s="3">
        <v>6.5</v>
      </c>
      <c r="AM10" s="3">
        <v>5</v>
      </c>
      <c r="AN10" s="3">
        <v>4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v>54.5</v>
      </c>
      <c r="AU10" s="3" t="s">
        <v>115</v>
      </c>
      <c r="BC10" s="1">
        <v>44288</v>
      </c>
      <c r="BD10" s="1">
        <v>905</v>
      </c>
      <c r="BE10" s="1" t="s">
        <v>101</v>
      </c>
      <c r="BF10" s="1">
        <v>51202080404</v>
      </c>
      <c r="BG10" s="1" t="s">
        <v>95</v>
      </c>
      <c r="BH10" s="1">
        <v>39.003299699999999</v>
      </c>
      <c r="BI10" s="1">
        <v>-86.262496900000002</v>
      </c>
      <c r="BJ10" s="1" t="s">
        <v>92</v>
      </c>
      <c r="BK10" s="1">
        <v>5.5</v>
      </c>
      <c r="BL10" s="1">
        <v>5</v>
      </c>
      <c r="BM10" s="1">
        <v>0</v>
      </c>
      <c r="BN10" s="1">
        <v>0.99999999999988987</v>
      </c>
      <c r="BO10" s="1" t="s">
        <v>97</v>
      </c>
      <c r="BP10" s="1">
        <v>8.5000000000000006E-2</v>
      </c>
      <c r="BQ10" s="1" t="s">
        <v>98</v>
      </c>
      <c r="BR10" s="1">
        <v>1.8154768923451525E-4</v>
      </c>
      <c r="BS10" s="1">
        <v>0.17</v>
      </c>
      <c r="BT10" s="1">
        <v>1.2E-2</v>
      </c>
      <c r="BU10" s="1">
        <v>10</v>
      </c>
      <c r="BV10" s="1">
        <v>5</v>
      </c>
      <c r="BW10" s="1">
        <v>5</v>
      </c>
      <c r="BX10" s="1">
        <v>6</v>
      </c>
      <c r="BY10" s="1">
        <v>6</v>
      </c>
      <c r="BZ10" s="1">
        <v>9</v>
      </c>
      <c r="CA10" s="1">
        <v>5</v>
      </c>
      <c r="CB10" s="1">
        <v>5</v>
      </c>
      <c r="CC10" s="1">
        <v>2</v>
      </c>
      <c r="CD10" s="1">
        <v>3</v>
      </c>
      <c r="CE10" s="1">
        <v>4</v>
      </c>
      <c r="CF10" s="1">
        <v>2</v>
      </c>
      <c r="CG10" s="1">
        <v>6</v>
      </c>
      <c r="CH10" s="1">
        <v>4</v>
      </c>
      <c r="CI10" s="1">
        <v>72</v>
      </c>
      <c r="CJ10" s="1">
        <v>120</v>
      </c>
    </row>
    <row r="11" spans="1:101" ht="14" customHeight="1" x14ac:dyDescent="0.35">
      <c r="A11" s="14">
        <v>44092</v>
      </c>
      <c r="B11" s="15">
        <v>903</v>
      </c>
      <c r="C11" s="9">
        <v>903</v>
      </c>
      <c r="D11" s="10" t="s">
        <v>116</v>
      </c>
      <c r="E11" s="10" t="s">
        <v>117</v>
      </c>
      <c r="F11" s="15" t="s">
        <v>106</v>
      </c>
      <c r="G11" s="15" t="s">
        <v>91</v>
      </c>
      <c r="H11" s="15">
        <v>51202080402</v>
      </c>
      <c r="I11" s="15">
        <v>39.020198800000003</v>
      </c>
      <c r="J11" s="15">
        <v>-86.181999200000007</v>
      </c>
      <c r="K11" s="15" t="s">
        <v>92</v>
      </c>
      <c r="L11" s="16">
        <v>2</v>
      </c>
      <c r="M11" s="17"/>
      <c r="N11" s="18">
        <v>62.7</v>
      </c>
      <c r="O11" s="18" t="s">
        <v>93</v>
      </c>
      <c r="P11" s="15">
        <v>16.5</v>
      </c>
      <c r="Q11" s="15">
        <v>6</v>
      </c>
      <c r="R11" s="17"/>
      <c r="S11" s="18">
        <v>0.5</v>
      </c>
      <c r="T11" s="17"/>
      <c r="U11" s="18">
        <v>3.0000000000000001E-3</v>
      </c>
      <c r="V11" s="17"/>
      <c r="W11" s="18">
        <v>5.0000000000000001E-3</v>
      </c>
      <c r="X11" s="17"/>
      <c r="Y11" s="18">
        <v>1.8694999999999999</v>
      </c>
      <c r="Z11" s="17"/>
      <c r="AA11" s="18">
        <v>1.8480000000000001</v>
      </c>
      <c r="AB11" s="17" t="s">
        <v>94</v>
      </c>
      <c r="AC11" s="19">
        <v>1.4E-2</v>
      </c>
      <c r="AD11" s="20">
        <v>4.2748530858530724E-3</v>
      </c>
      <c r="AE11" s="18"/>
      <c r="AF11" s="16">
        <v>6</v>
      </c>
      <c r="AG11" s="16">
        <v>5</v>
      </c>
      <c r="AH11" s="16">
        <v>5</v>
      </c>
      <c r="AI11" s="16">
        <v>14</v>
      </c>
      <c r="AJ11" s="16">
        <v>6</v>
      </c>
      <c r="AK11" s="16">
        <v>9</v>
      </c>
      <c r="AL11" s="16">
        <v>5</v>
      </c>
      <c r="AM11" s="16">
        <v>1</v>
      </c>
      <c r="AN11" s="16">
        <v>2</v>
      </c>
      <c r="AO11" s="16">
        <v>3</v>
      </c>
      <c r="AP11" s="16">
        <v>4</v>
      </c>
      <c r="AQ11" s="16">
        <v>1</v>
      </c>
      <c r="AR11" s="16">
        <v>0</v>
      </c>
      <c r="AS11" s="16">
        <v>0</v>
      </c>
      <c r="AT11" s="16">
        <v>61</v>
      </c>
      <c r="AU11" s="16">
        <v>120</v>
      </c>
      <c r="AV11" s="15"/>
      <c r="AW11" s="15"/>
      <c r="AX11" s="15"/>
      <c r="AY11" s="21">
        <f>Y11/U11</f>
        <v>623.16666666666663</v>
      </c>
      <c r="AZ11" s="7">
        <f>AA11/Y11</f>
        <v>0.98849959882321481</v>
      </c>
      <c r="BA11" s="7">
        <f>W11/U11</f>
        <v>1.6666666666666667</v>
      </c>
      <c r="BB11" s="7">
        <f>W11/(U11*3.06)</f>
        <v>0.54466230936819171</v>
      </c>
      <c r="BC11" s="1">
        <v>44288</v>
      </c>
      <c r="BD11" s="1">
        <v>903</v>
      </c>
      <c r="BE11" s="1" t="s">
        <v>106</v>
      </c>
      <c r="BF11" s="1">
        <v>51202080402</v>
      </c>
      <c r="BG11" s="1" t="s">
        <v>95</v>
      </c>
      <c r="BH11" s="1">
        <v>39.020198800000003</v>
      </c>
      <c r="BI11" s="1">
        <v>-86.181999200000007</v>
      </c>
      <c r="BJ11" s="1" t="s">
        <v>92</v>
      </c>
      <c r="BK11" s="1">
        <v>5</v>
      </c>
      <c r="BL11" s="1">
        <v>5</v>
      </c>
      <c r="BM11" s="1">
        <v>3.1</v>
      </c>
      <c r="BN11" s="1">
        <v>4.9999999999998934</v>
      </c>
      <c r="BO11" s="1" t="s">
        <v>97</v>
      </c>
      <c r="BP11" s="1">
        <v>0.53100000000000003</v>
      </c>
      <c r="BQ11" s="1" t="s">
        <v>98</v>
      </c>
      <c r="BR11" s="1">
        <v>1.7433317459562177E-4</v>
      </c>
      <c r="BS11" s="1">
        <v>0.58299999999999996</v>
      </c>
      <c r="BT11" s="1">
        <v>1.0999999999999999E-2</v>
      </c>
      <c r="BU11" s="1">
        <v>10</v>
      </c>
      <c r="BV11" s="1">
        <v>5</v>
      </c>
      <c r="BW11" s="1">
        <v>5</v>
      </c>
      <c r="BX11" s="1">
        <v>6</v>
      </c>
      <c r="BY11" s="1">
        <v>8</v>
      </c>
      <c r="BZ11" s="1">
        <v>9</v>
      </c>
      <c r="CA11" s="1">
        <v>0</v>
      </c>
      <c r="CB11" s="1">
        <v>2.5</v>
      </c>
      <c r="CC11" s="1">
        <v>1</v>
      </c>
      <c r="CD11" s="1">
        <v>2</v>
      </c>
      <c r="CE11" s="1">
        <v>4</v>
      </c>
      <c r="CF11" s="1">
        <v>3</v>
      </c>
      <c r="CG11" s="1">
        <v>6</v>
      </c>
      <c r="CH11" s="1">
        <v>7</v>
      </c>
      <c r="CI11" s="1">
        <v>68.5</v>
      </c>
      <c r="CJ11" s="1">
        <v>120</v>
      </c>
    </row>
    <row r="12" spans="1:101" ht="14" customHeight="1" x14ac:dyDescent="0.35">
      <c r="A12" s="8">
        <v>44092</v>
      </c>
      <c r="B12" s="1">
        <v>901</v>
      </c>
      <c r="C12" s="9">
        <v>901</v>
      </c>
      <c r="D12" s="10" t="s">
        <v>118</v>
      </c>
      <c r="E12" t="s">
        <v>111</v>
      </c>
      <c r="F12" s="1" t="s">
        <v>90</v>
      </c>
      <c r="G12" s="1" t="s">
        <v>91</v>
      </c>
      <c r="H12" s="1">
        <v>51202080401</v>
      </c>
      <c r="I12" s="1">
        <v>38.998901400000001</v>
      </c>
      <c r="J12" s="1">
        <v>-86.145797700000003</v>
      </c>
      <c r="K12" s="1" t="s">
        <v>92</v>
      </c>
      <c r="L12" s="3">
        <v>0</v>
      </c>
      <c r="N12">
        <v>137.4</v>
      </c>
      <c r="O12" t="s">
        <v>93</v>
      </c>
      <c r="P12" s="1">
        <v>17.5</v>
      </c>
      <c r="Q12" s="1">
        <v>5</v>
      </c>
      <c r="R12" s="11" t="s">
        <v>94</v>
      </c>
      <c r="S12">
        <v>0.5</v>
      </c>
      <c r="U12">
        <v>4.0000000000000001E-3</v>
      </c>
      <c r="W12">
        <v>3.0000000000000001E-3</v>
      </c>
      <c r="X12" s="11" t="s">
        <v>94</v>
      </c>
      <c r="Y12">
        <v>0.1</v>
      </c>
      <c r="Z12" s="11" t="s">
        <v>94</v>
      </c>
      <c r="AA12">
        <v>7.9000000000000008E-3</v>
      </c>
      <c r="AB12" s="11" t="s">
        <v>94</v>
      </c>
      <c r="AC12" s="12">
        <v>1.4E-2</v>
      </c>
      <c r="AD12" s="5">
        <v>4.6075120338387281E-4</v>
      </c>
      <c r="AF12" s="3">
        <v>6</v>
      </c>
      <c r="AG12" s="3">
        <v>5</v>
      </c>
      <c r="AH12" s="3">
        <v>5</v>
      </c>
      <c r="AI12" s="3">
        <v>8</v>
      </c>
      <c r="AJ12" s="3">
        <v>6</v>
      </c>
      <c r="AK12" s="3">
        <v>9</v>
      </c>
      <c r="AL12" s="3">
        <v>5</v>
      </c>
      <c r="AM12" s="3">
        <v>3</v>
      </c>
      <c r="AN12" s="3">
        <v>2</v>
      </c>
      <c r="AO12" s="3">
        <v>3</v>
      </c>
      <c r="AP12" s="3">
        <v>4</v>
      </c>
      <c r="AQ12" s="3">
        <v>0</v>
      </c>
      <c r="AR12" s="3">
        <v>0</v>
      </c>
      <c r="AS12" s="3">
        <v>0</v>
      </c>
      <c r="AT12" s="3">
        <v>56</v>
      </c>
      <c r="AU12" s="3">
        <v>120</v>
      </c>
      <c r="AY12" s="6">
        <f>Y12/U12</f>
        <v>25</v>
      </c>
      <c r="AZ12" s="7">
        <f>AA12/Y12</f>
        <v>7.9000000000000001E-2</v>
      </c>
      <c r="BA12" s="7">
        <f>W12/U12</f>
        <v>0.75</v>
      </c>
      <c r="BB12" s="7">
        <f>W12/(U12*3.06)</f>
        <v>0.24509803921568626</v>
      </c>
      <c r="BC12" s="1">
        <v>44288</v>
      </c>
      <c r="BD12" s="1">
        <v>901</v>
      </c>
      <c r="BE12" s="1" t="s">
        <v>90</v>
      </c>
      <c r="BF12" s="1">
        <v>51202080401</v>
      </c>
      <c r="BG12" s="1" t="s">
        <v>95</v>
      </c>
      <c r="BH12" s="1">
        <v>38.998901400000001</v>
      </c>
      <c r="BI12" s="1">
        <v>-86.145797700000003</v>
      </c>
      <c r="BJ12" s="1" t="s">
        <v>92</v>
      </c>
      <c r="BK12" s="1">
        <v>6</v>
      </c>
      <c r="BL12" s="1">
        <v>5</v>
      </c>
      <c r="BM12" s="1">
        <v>26.9</v>
      </c>
      <c r="BN12" s="1" t="s">
        <v>96</v>
      </c>
      <c r="BO12" s="1" t="s">
        <v>97</v>
      </c>
      <c r="BP12" s="1">
        <v>0.13500000000000001</v>
      </c>
      <c r="BQ12" s="1" t="s">
        <v>98</v>
      </c>
      <c r="BR12" s="1">
        <v>1.8903330013787928E-4</v>
      </c>
      <c r="BS12" s="1">
        <v>0.17899999999999999</v>
      </c>
      <c r="BT12" s="1">
        <v>1.0999999999999999E-2</v>
      </c>
      <c r="BU12" s="1">
        <v>12</v>
      </c>
      <c r="BV12" s="1">
        <v>0</v>
      </c>
      <c r="BW12" s="1">
        <v>2.5</v>
      </c>
      <c r="BX12" s="1">
        <v>6</v>
      </c>
      <c r="BY12" s="1">
        <v>6</v>
      </c>
      <c r="BZ12" s="1">
        <v>7.5</v>
      </c>
      <c r="CA12" s="1">
        <v>0</v>
      </c>
      <c r="CB12" s="1">
        <v>1.3</v>
      </c>
      <c r="CC12" s="1">
        <v>2</v>
      </c>
      <c r="CD12" s="1">
        <v>1</v>
      </c>
      <c r="CE12" s="1">
        <v>0</v>
      </c>
      <c r="CF12" s="1">
        <v>1</v>
      </c>
      <c r="CG12" s="1">
        <v>4</v>
      </c>
      <c r="CH12" s="1">
        <v>7</v>
      </c>
      <c r="CI12" s="1">
        <v>50.3</v>
      </c>
      <c r="CJ12" s="1">
        <v>100</v>
      </c>
    </row>
    <row r="13" spans="1:101" ht="14" customHeight="1" x14ac:dyDescent="0.35">
      <c r="A13" s="8">
        <v>44092</v>
      </c>
      <c r="B13" s="1">
        <v>895</v>
      </c>
      <c r="C13" s="9">
        <v>895</v>
      </c>
      <c r="D13" s="10" t="s">
        <v>119</v>
      </c>
      <c r="E13" s="10" t="s">
        <v>106</v>
      </c>
      <c r="F13" s="1" t="s">
        <v>106</v>
      </c>
      <c r="G13" s="1" t="s">
        <v>91</v>
      </c>
      <c r="H13" s="1">
        <v>51202080402</v>
      </c>
      <c r="I13" s="1">
        <v>39.030998199999999</v>
      </c>
      <c r="J13" s="1">
        <v>-86.1725998</v>
      </c>
      <c r="K13" s="1" t="s">
        <v>92</v>
      </c>
      <c r="L13" s="3">
        <v>1</v>
      </c>
      <c r="N13">
        <v>29.2</v>
      </c>
      <c r="O13" t="s">
        <v>93</v>
      </c>
      <c r="P13" s="1">
        <v>17</v>
      </c>
      <c r="Q13" s="1">
        <v>6</v>
      </c>
      <c r="S13">
        <v>3</v>
      </c>
      <c r="T13" s="11" t="s">
        <v>94</v>
      </c>
      <c r="U13">
        <v>2E-3</v>
      </c>
      <c r="W13">
        <v>6.0000000000000001E-3</v>
      </c>
      <c r="X13" s="11" t="s">
        <v>94</v>
      </c>
      <c r="Y13">
        <v>0.1</v>
      </c>
      <c r="Z13" s="11" t="s">
        <v>94</v>
      </c>
      <c r="AA13">
        <v>7.9000000000000008E-3</v>
      </c>
      <c r="AB13" s="11" t="s">
        <v>94</v>
      </c>
      <c r="AC13" s="12">
        <v>1.4E-2</v>
      </c>
      <c r="AD13" s="5">
        <v>4.437696061512772E-3</v>
      </c>
      <c r="AF13" s="3">
        <v>10</v>
      </c>
      <c r="AG13" s="3">
        <v>5</v>
      </c>
      <c r="AH13" s="3">
        <v>0</v>
      </c>
      <c r="AI13" s="3">
        <v>10</v>
      </c>
      <c r="AJ13" s="3">
        <v>3</v>
      </c>
      <c r="AK13" s="3">
        <v>9</v>
      </c>
      <c r="AL13" s="3">
        <v>8</v>
      </c>
      <c r="AM13" s="3">
        <v>2</v>
      </c>
      <c r="AN13" s="3">
        <v>4</v>
      </c>
      <c r="AO13" s="3">
        <v>3</v>
      </c>
      <c r="AP13" s="3">
        <v>4</v>
      </c>
      <c r="AQ13" s="3">
        <v>1</v>
      </c>
      <c r="AR13" s="3">
        <v>0</v>
      </c>
      <c r="AS13" s="3">
        <v>0</v>
      </c>
      <c r="AT13" s="3">
        <v>59</v>
      </c>
      <c r="AU13" s="3">
        <v>120</v>
      </c>
      <c r="AY13" s="6">
        <f>Y13/U13</f>
        <v>50</v>
      </c>
      <c r="AZ13" s="7">
        <f>AA13/Y13</f>
        <v>7.9000000000000001E-2</v>
      </c>
      <c r="BA13" s="7">
        <f>W13/U13</f>
        <v>3</v>
      </c>
      <c r="BB13" s="7">
        <f>W13/(U13*3.06)</f>
        <v>0.98039215686274506</v>
      </c>
      <c r="BC13" s="1">
        <v>44288</v>
      </c>
      <c r="BD13" s="1">
        <v>895</v>
      </c>
      <c r="BE13" s="1" t="s">
        <v>106</v>
      </c>
      <c r="BF13" s="1">
        <v>51202080402</v>
      </c>
      <c r="BG13" s="1" t="s">
        <v>95</v>
      </c>
      <c r="BH13" s="1">
        <v>39.030998199999999</v>
      </c>
      <c r="BI13" s="1">
        <v>-86.1725998</v>
      </c>
      <c r="BJ13" s="1" t="s">
        <v>92</v>
      </c>
      <c r="BK13" s="1">
        <v>4.4000000000000004</v>
      </c>
      <c r="BL13" s="1">
        <v>5</v>
      </c>
      <c r="BM13" s="1">
        <v>4.0999999999999996</v>
      </c>
      <c r="BN13" s="1" t="s">
        <v>96</v>
      </c>
      <c r="BO13" s="1" t="s">
        <v>97</v>
      </c>
      <c r="BP13" s="1">
        <v>5.1999999999999998E-2</v>
      </c>
      <c r="BQ13" s="1" t="s">
        <v>98</v>
      </c>
      <c r="BR13" s="1">
        <v>1.6602116156945823E-4</v>
      </c>
      <c r="BS13" s="1">
        <v>0.1285</v>
      </c>
      <c r="BT13" s="1">
        <v>1.4999999999999999E-2</v>
      </c>
      <c r="BU13" s="1">
        <v>8</v>
      </c>
      <c r="BV13" s="1">
        <v>5</v>
      </c>
      <c r="BW13" s="1">
        <v>0</v>
      </c>
      <c r="BX13" s="1">
        <v>4</v>
      </c>
      <c r="BY13" s="1">
        <v>3</v>
      </c>
      <c r="BZ13" s="1">
        <v>9</v>
      </c>
      <c r="CA13" s="1">
        <v>5</v>
      </c>
      <c r="CB13" s="1">
        <v>1.5</v>
      </c>
      <c r="CC13" s="1">
        <v>2</v>
      </c>
      <c r="CD13" s="1">
        <v>2</v>
      </c>
      <c r="CE13" s="1">
        <v>8</v>
      </c>
      <c r="CF13" s="1">
        <v>4</v>
      </c>
      <c r="CG13" s="1">
        <v>6</v>
      </c>
      <c r="CH13" s="1">
        <v>4</v>
      </c>
      <c r="CI13" s="1">
        <v>61.5</v>
      </c>
      <c r="CJ13" s="1">
        <v>120</v>
      </c>
    </row>
    <row r="14" spans="1:101" ht="14" customHeight="1" x14ac:dyDescent="0.35">
      <c r="A14" s="8">
        <v>44092</v>
      </c>
      <c r="B14" s="1">
        <v>886</v>
      </c>
      <c r="C14" s="9">
        <v>886</v>
      </c>
      <c r="D14" s="10" t="s">
        <v>120</v>
      </c>
      <c r="E14" s="10" t="s">
        <v>121</v>
      </c>
      <c r="F14" s="1" t="s">
        <v>101</v>
      </c>
      <c r="G14" s="1" t="s">
        <v>91</v>
      </c>
      <c r="H14" s="1">
        <v>51202080404</v>
      </c>
      <c r="I14" s="1">
        <v>38.994598400000001</v>
      </c>
      <c r="J14" s="1">
        <v>-86.264999399999994</v>
      </c>
      <c r="K14" s="1" t="s">
        <v>114</v>
      </c>
      <c r="AF14" s="3">
        <v>14</v>
      </c>
      <c r="AG14" s="3">
        <v>5</v>
      </c>
      <c r="AH14" s="3">
        <v>0</v>
      </c>
      <c r="AI14" s="3">
        <v>8</v>
      </c>
      <c r="AJ14" s="3">
        <v>6</v>
      </c>
      <c r="AK14" s="3">
        <v>9</v>
      </c>
      <c r="AL14" s="3">
        <v>8</v>
      </c>
      <c r="AM14" s="3">
        <v>5</v>
      </c>
      <c r="AN14" s="3">
        <v>2</v>
      </c>
      <c r="AO14" s="3">
        <v>3</v>
      </c>
      <c r="AP14" s="3">
        <v>0</v>
      </c>
      <c r="AQ14" s="3">
        <v>0</v>
      </c>
      <c r="AR14" s="3">
        <v>0</v>
      </c>
      <c r="AS14" s="3">
        <v>0</v>
      </c>
      <c r="AT14" s="3">
        <v>60</v>
      </c>
      <c r="AU14" s="3" t="s">
        <v>115</v>
      </c>
      <c r="BC14" s="1">
        <v>44288</v>
      </c>
      <c r="BD14" s="1">
        <v>886</v>
      </c>
      <c r="BE14" s="1" t="s">
        <v>101</v>
      </c>
      <c r="BF14" s="1">
        <v>51202080404</v>
      </c>
      <c r="BG14" s="1" t="s">
        <v>95</v>
      </c>
      <c r="BH14" s="1">
        <v>38.994598400000001</v>
      </c>
      <c r="BI14" s="1">
        <v>-86.264999399999994</v>
      </c>
      <c r="BJ14" s="1" t="s">
        <v>92</v>
      </c>
      <c r="BK14" s="1">
        <v>4.4000000000000004</v>
      </c>
      <c r="BL14" s="1">
        <v>5</v>
      </c>
      <c r="BM14" s="1">
        <v>0</v>
      </c>
      <c r="BN14" s="1" t="s">
        <v>96</v>
      </c>
      <c r="BO14" s="1" t="s">
        <v>97</v>
      </c>
      <c r="BP14" s="1">
        <v>3.1E-2</v>
      </c>
      <c r="BQ14" s="1" t="s">
        <v>98</v>
      </c>
      <c r="BR14" s="1">
        <v>1.6602116156945823E-4</v>
      </c>
      <c r="BS14" s="1" t="s">
        <v>103</v>
      </c>
      <c r="BT14" s="1">
        <v>1.6E-2</v>
      </c>
      <c r="BU14" s="1">
        <v>14</v>
      </c>
      <c r="BV14" s="1">
        <v>0</v>
      </c>
      <c r="BW14" s="1">
        <v>5</v>
      </c>
      <c r="BX14" s="1">
        <v>8</v>
      </c>
      <c r="BY14" s="1">
        <v>6</v>
      </c>
      <c r="BZ14" s="1">
        <v>9</v>
      </c>
      <c r="CA14" s="1">
        <v>0</v>
      </c>
      <c r="CB14" s="1">
        <v>5</v>
      </c>
      <c r="CC14" s="1">
        <v>2</v>
      </c>
      <c r="CD14" s="1">
        <v>2</v>
      </c>
      <c r="CE14" s="1">
        <v>4</v>
      </c>
      <c r="CF14" s="1">
        <v>1</v>
      </c>
      <c r="CG14" s="1">
        <v>6</v>
      </c>
      <c r="CH14" s="1">
        <v>7</v>
      </c>
      <c r="CI14" s="1">
        <v>69</v>
      </c>
      <c r="CJ14" s="1">
        <v>120</v>
      </c>
    </row>
    <row r="15" spans="1:101" ht="14" customHeight="1" x14ac:dyDescent="0.35">
      <c r="A15" s="8">
        <v>44092</v>
      </c>
      <c r="B15" s="1">
        <v>884</v>
      </c>
      <c r="C15" s="9">
        <v>884</v>
      </c>
      <c r="D15" s="10" t="s">
        <v>122</v>
      </c>
      <c r="E15" s="10" t="s">
        <v>123</v>
      </c>
      <c r="F15" s="1" t="s">
        <v>90</v>
      </c>
      <c r="G15" s="1" t="s">
        <v>91</v>
      </c>
      <c r="H15" s="1">
        <v>51202080401</v>
      </c>
      <c r="I15" s="1">
        <v>38.995700800000002</v>
      </c>
      <c r="J15" s="1">
        <v>-86.111198400000006</v>
      </c>
      <c r="K15" s="1" t="s">
        <v>92</v>
      </c>
      <c r="L15" s="3">
        <v>0</v>
      </c>
      <c r="N15">
        <v>32.299999999999997</v>
      </c>
      <c r="O15" t="s">
        <v>93</v>
      </c>
      <c r="P15" s="1">
        <v>19</v>
      </c>
      <c r="Q15" s="1">
        <v>5.5</v>
      </c>
      <c r="S15">
        <v>0.5</v>
      </c>
      <c r="U15">
        <v>0.01</v>
      </c>
      <c r="W15">
        <v>2E-3</v>
      </c>
      <c r="X15" s="11" t="s">
        <v>94</v>
      </c>
      <c r="Y15">
        <v>0.1</v>
      </c>
      <c r="Z15" s="11" t="s">
        <v>94</v>
      </c>
      <c r="AA15">
        <v>7.9000000000000008E-3</v>
      </c>
      <c r="AB15" s="11" t="s">
        <v>94</v>
      </c>
      <c r="AC15" s="12">
        <v>1.4E-2</v>
      </c>
      <c r="AD15" s="5">
        <v>1.6280002167983346E-3</v>
      </c>
      <c r="AF15" s="3">
        <v>3</v>
      </c>
      <c r="AG15" s="3">
        <v>0</v>
      </c>
      <c r="AH15" s="3">
        <v>0</v>
      </c>
      <c r="AI15" s="3">
        <v>10</v>
      </c>
      <c r="AJ15" s="3">
        <v>8</v>
      </c>
      <c r="AK15" s="3">
        <v>9</v>
      </c>
      <c r="AL15" s="3">
        <v>5</v>
      </c>
      <c r="AM15" s="3">
        <v>3</v>
      </c>
      <c r="AN15" s="3">
        <v>2</v>
      </c>
      <c r="AO15" s="3">
        <v>3</v>
      </c>
      <c r="AP15" s="3">
        <v>8</v>
      </c>
      <c r="AQ15" s="3">
        <v>1</v>
      </c>
      <c r="AR15" s="3">
        <v>4</v>
      </c>
      <c r="AS15" s="3">
        <v>4</v>
      </c>
      <c r="AT15" s="3">
        <v>60</v>
      </c>
      <c r="AU15" s="3">
        <v>120</v>
      </c>
      <c r="AY15" s="6">
        <f t="shared" ref="AY15:AY23" si="4">Y15/U15</f>
        <v>10</v>
      </c>
      <c r="AZ15" s="7">
        <f t="shared" ref="AZ15:AZ23" si="5">AA15/Y15</f>
        <v>7.9000000000000001E-2</v>
      </c>
      <c r="BA15" s="7">
        <f t="shared" ref="BA15:BA23" si="6">W15/U15</f>
        <v>0.2</v>
      </c>
      <c r="BB15" s="7">
        <f t="shared" ref="BB15:BB23" si="7">W15/(U15*3.06)</f>
        <v>6.5359477124182996E-2</v>
      </c>
      <c r="BC15" s="1">
        <v>44288</v>
      </c>
      <c r="BD15" s="1">
        <v>884</v>
      </c>
      <c r="BE15" s="1" t="s">
        <v>90</v>
      </c>
      <c r="BF15" s="1">
        <v>51202080401</v>
      </c>
      <c r="BG15" s="1" t="s">
        <v>95</v>
      </c>
      <c r="BH15" s="1">
        <v>38.995700800000002</v>
      </c>
      <c r="BI15" s="1">
        <v>-86.111198400000006</v>
      </c>
      <c r="BJ15" s="1" t="s">
        <v>92</v>
      </c>
      <c r="BK15" s="1">
        <v>9</v>
      </c>
      <c r="BL15" s="1">
        <v>5</v>
      </c>
      <c r="BM15" s="1">
        <v>5.2</v>
      </c>
      <c r="BN15" s="1" t="s">
        <v>96</v>
      </c>
      <c r="BO15" s="1" t="s">
        <v>97</v>
      </c>
      <c r="BP15" s="1">
        <v>4.2999999999999997E-2</v>
      </c>
      <c r="BQ15" s="1" t="s">
        <v>98</v>
      </c>
      <c r="BR15" s="1">
        <v>2.4016936504416957E-4</v>
      </c>
      <c r="BS15" s="1">
        <v>0.13</v>
      </c>
      <c r="BT15" s="1">
        <v>3.3000000000000002E-2</v>
      </c>
      <c r="BU15" s="1">
        <v>8</v>
      </c>
      <c r="BV15" s="1">
        <v>0</v>
      </c>
      <c r="BW15" s="1">
        <v>0</v>
      </c>
      <c r="BX15" s="1">
        <v>12</v>
      </c>
      <c r="BY15" s="1">
        <v>8</v>
      </c>
      <c r="BZ15" s="1">
        <v>6</v>
      </c>
      <c r="CA15" s="1">
        <v>6.5</v>
      </c>
      <c r="CB15" s="1">
        <v>2.5</v>
      </c>
      <c r="CC15" s="1">
        <v>2</v>
      </c>
      <c r="CD15" s="1">
        <v>2</v>
      </c>
      <c r="CE15" s="1">
        <v>8</v>
      </c>
      <c r="CF15" s="1">
        <v>1</v>
      </c>
      <c r="CG15" s="1">
        <v>4</v>
      </c>
      <c r="CH15" s="1">
        <v>7</v>
      </c>
      <c r="CI15" s="1">
        <v>67</v>
      </c>
      <c r="CJ15" s="1">
        <v>100</v>
      </c>
    </row>
    <row r="16" spans="1:101" ht="14" customHeight="1" x14ac:dyDescent="0.35">
      <c r="A16" s="8">
        <v>44092</v>
      </c>
      <c r="B16" s="1">
        <v>882</v>
      </c>
      <c r="C16" s="9">
        <v>882</v>
      </c>
      <c r="D16" s="10" t="s">
        <v>122</v>
      </c>
      <c r="E16" s="10" t="s">
        <v>124</v>
      </c>
      <c r="F16" s="1" t="s">
        <v>125</v>
      </c>
      <c r="G16" s="1" t="s">
        <v>91</v>
      </c>
      <c r="H16" s="1">
        <v>51202080403</v>
      </c>
      <c r="I16" s="1">
        <v>38.953399699999999</v>
      </c>
      <c r="J16" s="1">
        <v>-86.179397600000001</v>
      </c>
      <c r="K16" s="1" t="s">
        <v>92</v>
      </c>
      <c r="L16" s="3">
        <v>0</v>
      </c>
      <c r="N16">
        <v>143.9</v>
      </c>
      <c r="O16" t="s">
        <v>93</v>
      </c>
      <c r="P16" s="1">
        <v>18.5</v>
      </c>
      <c r="Q16" s="1">
        <v>5.5</v>
      </c>
      <c r="S16">
        <v>0.5</v>
      </c>
      <c r="U16">
        <v>8.9999999999999993E-3</v>
      </c>
      <c r="W16">
        <v>5.0000000000000001E-3</v>
      </c>
      <c r="Y16">
        <v>0.111</v>
      </c>
      <c r="AA16">
        <v>1.6E-2</v>
      </c>
      <c r="AC16" s="12">
        <v>3.3000000000000002E-2</v>
      </c>
      <c r="AD16" s="5">
        <v>3.6984740621568576E-3</v>
      </c>
      <c r="AF16" s="3">
        <v>14</v>
      </c>
      <c r="AG16" s="3">
        <v>5</v>
      </c>
      <c r="AH16" s="3">
        <v>5</v>
      </c>
      <c r="AI16" s="3">
        <v>4</v>
      </c>
      <c r="AJ16" s="3">
        <v>3</v>
      </c>
      <c r="AK16" s="3">
        <v>9</v>
      </c>
      <c r="AL16" s="3">
        <v>5</v>
      </c>
      <c r="AM16" s="3">
        <v>2</v>
      </c>
      <c r="AN16" s="3">
        <v>4</v>
      </c>
      <c r="AO16" s="3">
        <v>3</v>
      </c>
      <c r="AP16" s="3">
        <v>0</v>
      </c>
      <c r="AQ16" s="3">
        <v>1</v>
      </c>
      <c r="AR16" s="3">
        <v>0</v>
      </c>
      <c r="AS16" s="3">
        <v>0</v>
      </c>
      <c r="AT16" s="3">
        <v>55</v>
      </c>
      <c r="AU16" s="3">
        <v>120</v>
      </c>
      <c r="AY16" s="6">
        <f t="shared" si="4"/>
        <v>12.333333333333334</v>
      </c>
      <c r="AZ16" s="7">
        <f t="shared" si="5"/>
        <v>0.14414414414414414</v>
      </c>
      <c r="BA16" s="7">
        <f t="shared" si="6"/>
        <v>0.55555555555555558</v>
      </c>
      <c r="BB16" s="7">
        <f t="shared" si="7"/>
        <v>0.1815541031227306</v>
      </c>
      <c r="BC16" s="1">
        <v>44288</v>
      </c>
      <c r="BD16" s="1">
        <v>882</v>
      </c>
      <c r="BE16" s="1" t="s">
        <v>125</v>
      </c>
      <c r="BF16" s="1">
        <v>51202080403</v>
      </c>
      <c r="BG16" s="1" t="s">
        <v>95</v>
      </c>
      <c r="BH16" s="1">
        <v>38.953399699999999</v>
      </c>
      <c r="BI16" s="1">
        <v>-86.179397600000001</v>
      </c>
      <c r="BJ16" s="1" t="s">
        <v>92</v>
      </c>
      <c r="BK16" s="1">
        <v>6</v>
      </c>
      <c r="BL16" s="1">
        <v>4.5</v>
      </c>
      <c r="BM16" s="1">
        <v>2</v>
      </c>
      <c r="BN16" s="1" t="s">
        <v>96</v>
      </c>
      <c r="BO16" s="1" t="s">
        <v>97</v>
      </c>
      <c r="BP16" s="1">
        <v>0.311</v>
      </c>
      <c r="BQ16" s="1" t="s">
        <v>98</v>
      </c>
      <c r="BR16" s="1">
        <v>5.9778130110060749E-5</v>
      </c>
      <c r="BS16" s="1">
        <v>0.38350000000000001</v>
      </c>
      <c r="BT16" s="1">
        <v>2.1000000000000001E-2</v>
      </c>
      <c r="BU16" s="1">
        <v>12</v>
      </c>
      <c r="BV16" s="1">
        <v>5</v>
      </c>
      <c r="BW16" s="1">
        <v>5</v>
      </c>
      <c r="BX16" s="1">
        <v>6</v>
      </c>
      <c r="BY16" s="1">
        <v>6</v>
      </c>
      <c r="BZ16" s="1">
        <v>6</v>
      </c>
      <c r="CA16" s="1">
        <v>5</v>
      </c>
      <c r="CB16" s="1">
        <v>2</v>
      </c>
      <c r="CC16" s="1">
        <v>2</v>
      </c>
      <c r="CD16" s="1">
        <v>2</v>
      </c>
      <c r="CE16" s="1">
        <v>4</v>
      </c>
      <c r="CF16" s="1">
        <v>2</v>
      </c>
      <c r="CG16" s="1">
        <v>5</v>
      </c>
      <c r="CH16" s="1">
        <v>5.5</v>
      </c>
      <c r="CI16" s="1">
        <v>67.5</v>
      </c>
      <c r="CJ16" s="1">
        <v>120</v>
      </c>
    </row>
    <row r="17" spans="1:88" ht="14" customHeight="1" x14ac:dyDescent="0.35">
      <c r="A17" s="8">
        <v>44092</v>
      </c>
      <c r="B17" s="1">
        <v>881</v>
      </c>
      <c r="C17" s="9">
        <v>881</v>
      </c>
      <c r="D17" s="10" t="s">
        <v>122</v>
      </c>
      <c r="E17" s="10" t="s">
        <v>89</v>
      </c>
      <c r="F17" s="1" t="s">
        <v>90</v>
      </c>
      <c r="G17" s="1" t="s">
        <v>91</v>
      </c>
      <c r="H17" s="1">
        <v>51202080401</v>
      </c>
      <c r="I17" s="1">
        <v>38.9662018</v>
      </c>
      <c r="J17" s="1">
        <v>-86.133499099999995</v>
      </c>
      <c r="K17" s="1" t="s">
        <v>92</v>
      </c>
      <c r="L17" s="3">
        <v>1</v>
      </c>
      <c r="N17">
        <v>145.5</v>
      </c>
      <c r="O17" t="s">
        <v>93</v>
      </c>
      <c r="P17" s="1">
        <v>18.5</v>
      </c>
      <c r="Q17" s="1">
        <v>6</v>
      </c>
      <c r="S17">
        <v>1</v>
      </c>
      <c r="U17">
        <v>1.2E-2</v>
      </c>
      <c r="W17">
        <v>8.9999999999999993E-3</v>
      </c>
      <c r="Y17">
        <v>0.28699999999999998</v>
      </c>
      <c r="AA17">
        <v>0.193</v>
      </c>
      <c r="AC17" s="12">
        <v>2.9000000000000001E-2</v>
      </c>
      <c r="AD17" s="5">
        <v>1.0275463060876597E-2</v>
      </c>
      <c r="AF17" s="3">
        <v>10</v>
      </c>
      <c r="AG17" s="3">
        <v>5</v>
      </c>
      <c r="AH17" s="3">
        <v>0</v>
      </c>
      <c r="AI17" s="3">
        <v>6</v>
      </c>
      <c r="AJ17" s="3">
        <v>3</v>
      </c>
      <c r="AK17" s="3">
        <v>9</v>
      </c>
      <c r="AL17" s="3">
        <v>5</v>
      </c>
      <c r="AM17" s="3">
        <v>1</v>
      </c>
      <c r="AN17" s="3">
        <v>4</v>
      </c>
      <c r="AO17" s="3">
        <v>2</v>
      </c>
      <c r="AP17" s="3">
        <v>6</v>
      </c>
      <c r="AQ17" s="3">
        <v>1</v>
      </c>
      <c r="AR17" s="3">
        <v>0</v>
      </c>
      <c r="AS17" s="3">
        <v>0</v>
      </c>
      <c r="AT17" s="3">
        <v>52</v>
      </c>
      <c r="AU17" s="3">
        <v>225</v>
      </c>
      <c r="AY17" s="6">
        <f t="shared" si="4"/>
        <v>23.916666666666664</v>
      </c>
      <c r="AZ17" s="7">
        <f t="shared" si="5"/>
        <v>0.67247386759581884</v>
      </c>
      <c r="BA17" s="7">
        <f t="shared" si="6"/>
        <v>0.74999999999999989</v>
      </c>
      <c r="BB17" s="7">
        <f t="shared" si="7"/>
        <v>0.24509803921568624</v>
      </c>
      <c r="BC17" s="1">
        <v>44288</v>
      </c>
      <c r="BD17" s="1">
        <v>881</v>
      </c>
      <c r="BE17" s="1" t="s">
        <v>90</v>
      </c>
      <c r="BF17" s="1">
        <v>51202080401</v>
      </c>
      <c r="BG17" s="1" t="s">
        <v>95</v>
      </c>
      <c r="BH17" s="1">
        <v>38.9662018</v>
      </c>
      <c r="BI17" s="1">
        <v>-86.133499099999995</v>
      </c>
      <c r="BJ17" s="1" t="s">
        <v>92</v>
      </c>
      <c r="BK17" s="1">
        <v>7</v>
      </c>
      <c r="BL17" s="1">
        <v>5</v>
      </c>
      <c r="BM17" s="1">
        <v>488.4</v>
      </c>
      <c r="BN17" s="1">
        <v>4.7999999999999154</v>
      </c>
      <c r="BO17" s="1" t="s">
        <v>97</v>
      </c>
      <c r="BP17" s="1">
        <v>0.254</v>
      </c>
      <c r="BQ17" s="1" t="s">
        <v>98</v>
      </c>
      <c r="BR17" s="1">
        <v>2.0485452420445106E-4</v>
      </c>
      <c r="BS17" s="1">
        <v>0.33600000000000002</v>
      </c>
      <c r="BT17" s="1">
        <v>2.1999999999999999E-2</v>
      </c>
      <c r="BU17" s="1">
        <v>7</v>
      </c>
      <c r="BV17" s="1">
        <v>0</v>
      </c>
      <c r="BW17" s="1">
        <v>0</v>
      </c>
      <c r="BX17" s="1">
        <v>8</v>
      </c>
      <c r="BY17" s="1">
        <v>3</v>
      </c>
      <c r="BZ17" s="1">
        <v>6</v>
      </c>
      <c r="CA17" s="1">
        <v>2.5</v>
      </c>
      <c r="CB17" s="1">
        <v>2</v>
      </c>
      <c r="CC17" s="1">
        <v>2</v>
      </c>
      <c r="CD17" s="1">
        <v>2</v>
      </c>
      <c r="CE17" s="1">
        <v>6</v>
      </c>
      <c r="CF17" s="1">
        <v>1</v>
      </c>
      <c r="CG17" s="1">
        <v>4</v>
      </c>
      <c r="CH17" s="1">
        <v>3.5</v>
      </c>
      <c r="CI17" s="1">
        <v>47</v>
      </c>
      <c r="CJ17" s="1">
        <v>120</v>
      </c>
    </row>
    <row r="18" spans="1:88" ht="14" customHeight="1" x14ac:dyDescent="0.35">
      <c r="A18" s="8">
        <v>44092</v>
      </c>
      <c r="B18" s="1">
        <v>877</v>
      </c>
      <c r="C18" s="9">
        <v>877</v>
      </c>
      <c r="D18" s="10" t="s">
        <v>122</v>
      </c>
      <c r="E18" s="10" t="s">
        <v>109</v>
      </c>
      <c r="F18" s="1" t="s">
        <v>125</v>
      </c>
      <c r="G18" s="1" t="s">
        <v>91</v>
      </c>
      <c r="H18" s="1">
        <v>51202080403</v>
      </c>
      <c r="I18" s="1">
        <v>38.959201800000002</v>
      </c>
      <c r="J18" s="1">
        <v>-86.157203699999997</v>
      </c>
      <c r="K18" s="1" t="s">
        <v>92</v>
      </c>
      <c r="L18" s="3">
        <v>1</v>
      </c>
      <c r="N18">
        <v>38.4</v>
      </c>
      <c r="O18" t="s">
        <v>93</v>
      </c>
      <c r="P18" s="1">
        <v>18</v>
      </c>
      <c r="Q18" s="1">
        <v>6</v>
      </c>
      <c r="S18">
        <v>2.8</v>
      </c>
      <c r="U18">
        <v>1.2999999999999999E-2</v>
      </c>
      <c r="W18">
        <v>6.0000000000000001E-3</v>
      </c>
      <c r="Y18">
        <v>0.17</v>
      </c>
      <c r="Z18" s="11" t="s">
        <v>94</v>
      </c>
      <c r="AA18">
        <v>7.9000000000000008E-3</v>
      </c>
      <c r="AC18" s="12">
        <v>1.4E-2</v>
      </c>
      <c r="AD18" s="5">
        <v>4.7803797236562664E-3</v>
      </c>
      <c r="AF18" s="3">
        <v>14</v>
      </c>
      <c r="AG18" s="3">
        <v>5</v>
      </c>
      <c r="AH18" s="3">
        <v>0</v>
      </c>
      <c r="AI18" s="3">
        <v>8</v>
      </c>
      <c r="AJ18" s="3">
        <v>3</v>
      </c>
      <c r="AK18" s="3">
        <v>9</v>
      </c>
      <c r="AL18" s="3">
        <v>8</v>
      </c>
      <c r="AM18" s="3">
        <v>2</v>
      </c>
      <c r="AN18" s="3">
        <v>4</v>
      </c>
      <c r="AO18" s="3">
        <v>3</v>
      </c>
      <c r="AP18" s="3">
        <v>6</v>
      </c>
      <c r="AQ18" s="3">
        <v>1</v>
      </c>
      <c r="AR18" s="3">
        <v>0</v>
      </c>
      <c r="AS18" s="3">
        <v>0</v>
      </c>
      <c r="AT18" s="3">
        <v>63</v>
      </c>
      <c r="AU18" s="3">
        <v>180</v>
      </c>
      <c r="AY18" s="6">
        <f t="shared" si="4"/>
        <v>13.076923076923078</v>
      </c>
      <c r="AZ18" s="7">
        <f t="shared" si="5"/>
        <v>4.6470588235294118E-2</v>
      </c>
      <c r="BA18" s="7">
        <f t="shared" si="6"/>
        <v>0.46153846153846156</v>
      </c>
      <c r="BB18" s="7">
        <f t="shared" si="7"/>
        <v>0.1508295625942685</v>
      </c>
      <c r="BC18" s="1">
        <v>44288</v>
      </c>
      <c r="BD18" s="1">
        <v>877</v>
      </c>
      <c r="BE18" s="1" t="s">
        <v>125</v>
      </c>
      <c r="BF18" s="1">
        <v>51202080403</v>
      </c>
      <c r="BG18" s="1" t="s">
        <v>95</v>
      </c>
      <c r="BH18" s="1">
        <v>38.959201800000002</v>
      </c>
      <c r="BI18" s="1">
        <v>-86.157203699999997</v>
      </c>
      <c r="BJ18" s="1" t="s">
        <v>92</v>
      </c>
      <c r="BK18" s="1">
        <v>6.5</v>
      </c>
      <c r="BL18" s="1">
        <v>4.5</v>
      </c>
      <c r="BM18" s="1">
        <v>139.6</v>
      </c>
      <c r="BN18" s="1">
        <v>0.59999999999993392</v>
      </c>
      <c r="BO18" s="1" t="s">
        <v>97</v>
      </c>
      <c r="BP18" s="1">
        <v>0.372</v>
      </c>
      <c r="BQ18" s="1" t="s">
        <v>98</v>
      </c>
      <c r="BR18" s="1">
        <v>6.2233943829293473E-5</v>
      </c>
      <c r="BS18" s="1">
        <v>0.498</v>
      </c>
      <c r="BT18" s="1">
        <v>2.3E-2</v>
      </c>
      <c r="BU18" s="1">
        <v>12</v>
      </c>
      <c r="BV18" s="1">
        <v>5</v>
      </c>
      <c r="BW18" s="1">
        <v>5</v>
      </c>
      <c r="BX18" s="1">
        <v>10</v>
      </c>
      <c r="BY18" s="1">
        <v>6</v>
      </c>
      <c r="BZ18" s="1">
        <v>9</v>
      </c>
      <c r="CA18" s="1">
        <v>8</v>
      </c>
      <c r="CB18" s="1">
        <v>2</v>
      </c>
      <c r="CC18" s="1">
        <v>4</v>
      </c>
      <c r="CD18" s="1">
        <v>3</v>
      </c>
      <c r="CE18" s="1">
        <v>8</v>
      </c>
      <c r="CF18" s="1">
        <v>1</v>
      </c>
      <c r="CG18" s="1">
        <v>5</v>
      </c>
      <c r="CH18" s="1">
        <v>7</v>
      </c>
      <c r="CI18" s="1">
        <v>85</v>
      </c>
      <c r="CJ18" s="1">
        <v>120</v>
      </c>
    </row>
    <row r="19" spans="1:88" ht="14" customHeight="1" x14ac:dyDescent="0.35">
      <c r="A19" s="8">
        <v>44092</v>
      </c>
      <c r="B19" s="1">
        <v>869</v>
      </c>
      <c r="C19" s="9">
        <v>869</v>
      </c>
      <c r="D19" s="10" t="s">
        <v>126</v>
      </c>
      <c r="E19" t="s">
        <v>127</v>
      </c>
      <c r="F19" s="1" t="s">
        <v>90</v>
      </c>
      <c r="G19" s="1" t="s">
        <v>91</v>
      </c>
      <c r="H19" s="1">
        <v>51202080401</v>
      </c>
      <c r="I19" s="1">
        <v>39.0005989</v>
      </c>
      <c r="J19" s="1">
        <v>-86.097999599999994</v>
      </c>
      <c r="K19" s="1" t="s">
        <v>92</v>
      </c>
      <c r="L19" s="3">
        <v>0</v>
      </c>
      <c r="N19">
        <v>18.899999999999999</v>
      </c>
      <c r="O19" t="s">
        <v>93</v>
      </c>
      <c r="P19" s="1">
        <v>15</v>
      </c>
      <c r="Q19" s="1">
        <v>6</v>
      </c>
      <c r="S19">
        <v>2.2000000000000002</v>
      </c>
      <c r="U19">
        <v>1.7999999999999999E-2</v>
      </c>
      <c r="W19">
        <v>3.0000000000000001E-3</v>
      </c>
      <c r="Y19">
        <v>0.183</v>
      </c>
      <c r="Z19" s="11" t="s">
        <v>94</v>
      </c>
      <c r="AA19">
        <v>7.9000000000000008E-3</v>
      </c>
      <c r="AB19" s="11" t="s">
        <v>94</v>
      </c>
      <c r="AC19" s="12">
        <v>1.4E-2</v>
      </c>
      <c r="AD19" s="5">
        <v>3.8183253743214029E-3</v>
      </c>
      <c r="AF19" s="3">
        <v>10</v>
      </c>
      <c r="AG19" s="3">
        <v>0</v>
      </c>
      <c r="AH19" s="3">
        <v>0</v>
      </c>
      <c r="AI19" s="3">
        <v>6</v>
      </c>
      <c r="AJ19" s="3">
        <v>6</v>
      </c>
      <c r="AK19" s="3">
        <v>6</v>
      </c>
      <c r="AL19" s="3">
        <v>6</v>
      </c>
      <c r="AM19" s="3">
        <v>5</v>
      </c>
      <c r="AN19" s="3">
        <v>2</v>
      </c>
      <c r="AO19" s="3">
        <v>3</v>
      </c>
      <c r="AP19" s="3">
        <v>4</v>
      </c>
      <c r="AQ19" s="3">
        <v>0</v>
      </c>
      <c r="AR19" s="3">
        <v>0</v>
      </c>
      <c r="AS19" s="3">
        <v>0</v>
      </c>
      <c r="AT19" s="3">
        <v>48</v>
      </c>
      <c r="AU19" s="3">
        <v>205</v>
      </c>
      <c r="AY19" s="6">
        <f t="shared" si="4"/>
        <v>10.166666666666668</v>
      </c>
      <c r="AZ19" s="7">
        <f t="shared" si="5"/>
        <v>4.3169398907103827E-2</v>
      </c>
      <c r="BA19" s="7">
        <f t="shared" si="6"/>
        <v>0.16666666666666669</v>
      </c>
      <c r="BB19" s="7">
        <f t="shared" si="7"/>
        <v>5.4466230936819175E-2</v>
      </c>
      <c r="BC19" s="1">
        <v>44288</v>
      </c>
      <c r="BD19" s="1">
        <v>869</v>
      </c>
      <c r="BE19" s="1" t="s">
        <v>90</v>
      </c>
      <c r="BF19" s="1">
        <v>51202080401</v>
      </c>
      <c r="BG19" s="1" t="s">
        <v>95</v>
      </c>
      <c r="BH19" s="1">
        <v>39.0005989</v>
      </c>
      <c r="BI19" s="1">
        <v>-86.097999599999994</v>
      </c>
      <c r="BJ19" s="1" t="s">
        <v>92</v>
      </c>
      <c r="BK19" s="1">
        <v>3</v>
      </c>
      <c r="BL19" s="1">
        <v>4</v>
      </c>
      <c r="BM19" s="1">
        <v>9.6999999999999993</v>
      </c>
      <c r="BN19" s="1" t="s">
        <v>96</v>
      </c>
      <c r="BO19" s="1" t="s">
        <v>97</v>
      </c>
      <c r="BP19" s="1">
        <v>7.2999999999999995E-2</v>
      </c>
      <c r="BQ19" s="1" t="s">
        <v>98</v>
      </c>
      <c r="BR19" s="1">
        <v>1.4801427941820887E-5</v>
      </c>
      <c r="BS19" s="1">
        <v>0.17699999999999999</v>
      </c>
      <c r="BT19" s="1">
        <v>1.7999999999999999E-2</v>
      </c>
      <c r="BU19" s="1">
        <v>10</v>
      </c>
      <c r="BV19" s="1">
        <v>0</v>
      </c>
      <c r="BW19" s="1">
        <v>0</v>
      </c>
      <c r="BX19" s="1">
        <v>8</v>
      </c>
      <c r="BY19" s="1">
        <v>8</v>
      </c>
      <c r="BZ19" s="1">
        <v>9</v>
      </c>
      <c r="CA19" s="1">
        <v>5</v>
      </c>
      <c r="CB19" s="1">
        <v>5</v>
      </c>
      <c r="CC19" s="1">
        <v>2</v>
      </c>
      <c r="CD19" s="1">
        <v>3</v>
      </c>
      <c r="CE19" s="1">
        <v>4</v>
      </c>
      <c r="CF19" s="1">
        <v>1</v>
      </c>
      <c r="CG19" s="1">
        <v>4</v>
      </c>
      <c r="CH19" s="1">
        <v>0</v>
      </c>
      <c r="CI19" s="1">
        <v>59</v>
      </c>
      <c r="CJ19" s="1">
        <v>120</v>
      </c>
    </row>
    <row r="20" spans="1:88" ht="14" customHeight="1" x14ac:dyDescent="0.35">
      <c r="A20" s="8">
        <v>44092</v>
      </c>
      <c r="B20" s="1">
        <v>867</v>
      </c>
      <c r="C20" s="9">
        <v>867</v>
      </c>
      <c r="D20" s="10" t="s">
        <v>116</v>
      </c>
      <c r="E20" s="10" t="s">
        <v>128</v>
      </c>
      <c r="F20" s="1" t="s">
        <v>106</v>
      </c>
      <c r="G20" s="1" t="s">
        <v>91</v>
      </c>
      <c r="H20" s="1">
        <v>51202080402</v>
      </c>
      <c r="I20" s="1">
        <v>39.034099599999998</v>
      </c>
      <c r="J20" s="1">
        <v>-86.167800900000003</v>
      </c>
      <c r="K20" s="1" t="s">
        <v>92</v>
      </c>
      <c r="L20" s="3">
        <v>0</v>
      </c>
      <c r="N20">
        <v>28.5</v>
      </c>
      <c r="O20" t="s">
        <v>93</v>
      </c>
      <c r="P20" s="1">
        <v>17</v>
      </c>
      <c r="Q20" s="1">
        <v>6</v>
      </c>
      <c r="S20">
        <v>0.5</v>
      </c>
      <c r="T20" s="11" t="s">
        <v>94</v>
      </c>
      <c r="U20">
        <v>2E-3</v>
      </c>
      <c r="W20">
        <v>3.0000000000000001E-3</v>
      </c>
      <c r="X20" s="11" t="s">
        <v>94</v>
      </c>
      <c r="Y20">
        <v>0.1</v>
      </c>
      <c r="Z20" s="11" t="s">
        <v>94</v>
      </c>
      <c r="AA20">
        <v>7.9000000000000008E-3</v>
      </c>
      <c r="AB20" s="11" t="s">
        <v>94</v>
      </c>
      <c r="AC20" s="12">
        <v>1.4E-2</v>
      </c>
      <c r="AD20" s="5">
        <v>4.437696061512772E-3</v>
      </c>
      <c r="AF20" s="3">
        <v>14</v>
      </c>
      <c r="AG20" s="3">
        <v>0</v>
      </c>
      <c r="AH20" s="3">
        <v>5</v>
      </c>
      <c r="AI20" s="3">
        <v>12</v>
      </c>
      <c r="AJ20" s="3">
        <v>3</v>
      </c>
      <c r="AK20" s="3">
        <v>9</v>
      </c>
      <c r="AL20" s="3">
        <v>5</v>
      </c>
      <c r="AM20" s="3">
        <v>2</v>
      </c>
      <c r="AN20" s="3">
        <v>2</v>
      </c>
      <c r="AO20" s="3">
        <v>3</v>
      </c>
      <c r="AP20" s="3">
        <v>4</v>
      </c>
      <c r="AQ20" s="3">
        <v>1</v>
      </c>
      <c r="AR20" s="3">
        <v>0</v>
      </c>
      <c r="AS20" s="3">
        <v>0</v>
      </c>
      <c r="AT20" s="3">
        <v>60</v>
      </c>
      <c r="AU20" s="3">
        <v>120</v>
      </c>
      <c r="AY20" s="6">
        <f t="shared" si="4"/>
        <v>50</v>
      </c>
      <c r="AZ20" s="7">
        <f t="shared" si="5"/>
        <v>7.9000000000000001E-2</v>
      </c>
      <c r="BA20" s="7">
        <f t="shared" si="6"/>
        <v>1.5</v>
      </c>
      <c r="BB20" s="7">
        <f t="shared" si="7"/>
        <v>0.49019607843137253</v>
      </c>
      <c r="BC20" s="1">
        <v>44288</v>
      </c>
      <c r="BD20" s="1">
        <v>867</v>
      </c>
      <c r="BE20" s="1" t="s">
        <v>106</v>
      </c>
      <c r="BF20" s="1">
        <v>51202080402</v>
      </c>
      <c r="BG20" s="1" t="s">
        <v>95</v>
      </c>
      <c r="BH20" s="1">
        <v>39.034099599999998</v>
      </c>
      <c r="BI20" s="1">
        <v>-86.167800900000003</v>
      </c>
      <c r="BJ20" s="1" t="s">
        <v>92</v>
      </c>
      <c r="BK20" s="1">
        <v>3.9</v>
      </c>
      <c r="BL20" s="1">
        <v>5</v>
      </c>
      <c r="BM20" s="1">
        <v>6.3</v>
      </c>
      <c r="BN20" s="1" t="s">
        <v>96</v>
      </c>
      <c r="BO20" s="1" t="s">
        <v>97</v>
      </c>
      <c r="BP20" s="1">
        <v>2.1999999999999999E-2</v>
      </c>
      <c r="BQ20" s="1" t="s">
        <v>98</v>
      </c>
      <c r="BR20" s="1">
        <v>1.5937226605617746E-4</v>
      </c>
      <c r="BS20" s="1" t="s">
        <v>103</v>
      </c>
      <c r="BT20" s="1">
        <v>1.6E-2</v>
      </c>
      <c r="BU20" s="1">
        <v>14</v>
      </c>
      <c r="BV20" s="1">
        <v>5</v>
      </c>
      <c r="BW20" s="1">
        <v>5</v>
      </c>
      <c r="BX20" s="1">
        <v>8</v>
      </c>
      <c r="BY20" s="1">
        <v>6</v>
      </c>
      <c r="BZ20" s="1">
        <v>9</v>
      </c>
      <c r="CA20" s="1">
        <v>5</v>
      </c>
      <c r="CB20" s="1">
        <v>2</v>
      </c>
      <c r="CC20" s="1">
        <v>2</v>
      </c>
      <c r="CD20" s="1">
        <v>2</v>
      </c>
      <c r="CE20" s="1">
        <v>4</v>
      </c>
      <c r="CF20" s="1">
        <v>4</v>
      </c>
      <c r="CG20" s="1">
        <v>6</v>
      </c>
      <c r="CH20" s="1">
        <v>7</v>
      </c>
      <c r="CI20" s="1">
        <v>79</v>
      </c>
      <c r="CJ20" s="1">
        <v>120</v>
      </c>
    </row>
    <row r="21" spans="1:88" ht="14" customHeight="1" x14ac:dyDescent="0.35">
      <c r="A21" s="8">
        <v>44092</v>
      </c>
      <c r="B21" s="1">
        <v>857</v>
      </c>
      <c r="C21" s="9">
        <v>857</v>
      </c>
      <c r="D21" s="10" t="s">
        <v>129</v>
      </c>
      <c r="E21" s="10" t="s">
        <v>109</v>
      </c>
      <c r="F21" s="1" t="s">
        <v>125</v>
      </c>
      <c r="G21" s="1" t="s">
        <v>91</v>
      </c>
      <c r="H21" s="1">
        <v>51202080403</v>
      </c>
      <c r="I21" s="1">
        <v>38.979900399999998</v>
      </c>
      <c r="J21" s="1">
        <v>-86.217399599999993</v>
      </c>
      <c r="K21" s="1" t="s">
        <v>92</v>
      </c>
      <c r="L21" s="3">
        <v>0</v>
      </c>
      <c r="N21">
        <v>21.1</v>
      </c>
      <c r="O21" t="s">
        <v>93</v>
      </c>
      <c r="P21" s="1">
        <v>17</v>
      </c>
      <c r="Q21" s="1">
        <v>6</v>
      </c>
      <c r="S21">
        <v>1.5</v>
      </c>
      <c r="U21">
        <v>1.6E-2</v>
      </c>
      <c r="W21">
        <v>2E-3</v>
      </c>
      <c r="Y21">
        <v>0.27100000000000002</v>
      </c>
      <c r="AA21">
        <v>2.3E-2</v>
      </c>
      <c r="AC21" s="12">
        <v>5.6000000000000001E-2</v>
      </c>
      <c r="AD21" s="5">
        <v>1.7750784246051088E-2</v>
      </c>
      <c r="AF21" s="3">
        <v>0</v>
      </c>
      <c r="AG21" s="3">
        <v>0</v>
      </c>
      <c r="AH21" s="3">
        <v>0</v>
      </c>
      <c r="AI21" s="3">
        <v>10</v>
      </c>
      <c r="AJ21" s="3">
        <v>3</v>
      </c>
      <c r="AK21" s="3">
        <v>12</v>
      </c>
      <c r="AL21" s="3">
        <v>5</v>
      </c>
      <c r="AM21" s="3">
        <v>1.3</v>
      </c>
      <c r="AN21" s="3">
        <v>2</v>
      </c>
      <c r="AO21" s="3">
        <v>3</v>
      </c>
      <c r="AP21" s="3">
        <v>6</v>
      </c>
      <c r="AQ21" s="3">
        <v>1</v>
      </c>
      <c r="AR21" s="3">
        <v>4</v>
      </c>
      <c r="AS21" s="3">
        <v>0</v>
      </c>
      <c r="AT21" s="3">
        <v>47.3</v>
      </c>
      <c r="AU21" s="3">
        <v>140</v>
      </c>
      <c r="AY21" s="6">
        <f t="shared" si="4"/>
        <v>16.9375</v>
      </c>
      <c r="AZ21" s="7">
        <f t="shared" si="5"/>
        <v>8.4870848708487073E-2</v>
      </c>
      <c r="BA21" s="7">
        <f t="shared" si="6"/>
        <v>0.125</v>
      </c>
      <c r="BB21" s="7">
        <f t="shared" si="7"/>
        <v>4.084967320261438E-2</v>
      </c>
      <c r="BC21" s="1">
        <v>44288</v>
      </c>
      <c r="BD21" s="1">
        <v>857</v>
      </c>
      <c r="BE21" s="1" t="s">
        <v>125</v>
      </c>
      <c r="BF21" s="1">
        <v>51202080403</v>
      </c>
      <c r="BG21" s="1" t="s">
        <v>95</v>
      </c>
      <c r="BH21" s="1">
        <v>38.979900399999998</v>
      </c>
      <c r="BI21" s="1">
        <v>-86.217399599999993</v>
      </c>
      <c r="BJ21" s="1" t="s">
        <v>92</v>
      </c>
      <c r="BK21" s="1">
        <v>8</v>
      </c>
      <c r="BL21" s="1">
        <v>5</v>
      </c>
      <c r="BM21" s="1">
        <v>35.5</v>
      </c>
      <c r="BN21" s="1">
        <v>2.2000000000002018</v>
      </c>
      <c r="BO21" s="1" t="s">
        <v>97</v>
      </c>
      <c r="BP21" s="1">
        <v>0.60699999999999998</v>
      </c>
      <c r="BQ21" s="1" t="s">
        <v>98</v>
      </c>
      <c r="BR21" s="1">
        <v>2.2187299459434194E-4</v>
      </c>
      <c r="BS21" s="1">
        <v>0.71899999999999997</v>
      </c>
      <c r="BT21" s="1">
        <v>2.1999999999999999E-2</v>
      </c>
      <c r="BU21" s="1">
        <v>0</v>
      </c>
      <c r="BV21" s="1">
        <v>0</v>
      </c>
      <c r="BW21" s="1">
        <v>0</v>
      </c>
      <c r="BX21" s="1">
        <v>14</v>
      </c>
      <c r="BY21" s="1">
        <v>0</v>
      </c>
      <c r="BZ21" s="1">
        <v>9</v>
      </c>
      <c r="CA21" s="1">
        <v>5</v>
      </c>
      <c r="CB21" s="1">
        <v>0.5</v>
      </c>
      <c r="CC21" s="1">
        <v>2</v>
      </c>
      <c r="CD21" s="1">
        <v>3</v>
      </c>
      <c r="CE21" s="1">
        <v>8</v>
      </c>
      <c r="CF21" s="1">
        <v>1</v>
      </c>
      <c r="CG21" s="1">
        <v>0</v>
      </c>
      <c r="CH21" s="1">
        <v>0</v>
      </c>
      <c r="CI21" s="1">
        <v>42.5</v>
      </c>
      <c r="CJ21" s="1">
        <v>150</v>
      </c>
    </row>
    <row r="22" spans="1:88" ht="14" customHeight="1" x14ac:dyDescent="0.35">
      <c r="A22" s="8">
        <v>44092</v>
      </c>
      <c r="B22" s="1">
        <v>855</v>
      </c>
      <c r="C22" s="9">
        <v>855</v>
      </c>
      <c r="D22" s="10" t="s">
        <v>130</v>
      </c>
      <c r="E22" t="s">
        <v>131</v>
      </c>
      <c r="F22" s="1" t="s">
        <v>125</v>
      </c>
      <c r="G22" s="1" t="s">
        <v>91</v>
      </c>
      <c r="H22" s="1">
        <v>51202080403</v>
      </c>
      <c r="I22" s="1">
        <v>38.966301000000001</v>
      </c>
      <c r="J22" s="1">
        <v>-86.203399700000006</v>
      </c>
      <c r="K22" s="1" t="s">
        <v>92</v>
      </c>
      <c r="L22" s="3">
        <v>4</v>
      </c>
      <c r="M22" s="11" t="s">
        <v>132</v>
      </c>
      <c r="N22">
        <v>2419.6</v>
      </c>
      <c r="O22" t="s">
        <v>93</v>
      </c>
      <c r="P22" s="1">
        <v>16</v>
      </c>
      <c r="Q22" s="1">
        <v>6</v>
      </c>
      <c r="S22">
        <v>1.8</v>
      </c>
      <c r="U22">
        <v>1.7500000000000002E-2</v>
      </c>
      <c r="W22">
        <v>7.0000000000000001E-3</v>
      </c>
      <c r="Y22">
        <v>1.0365</v>
      </c>
      <c r="AA22">
        <v>0.91200000000000003</v>
      </c>
      <c r="AC22" s="12">
        <v>5.1999999999999998E-2</v>
      </c>
      <c r="AD22" s="5">
        <v>1.5293391394719484E-2</v>
      </c>
      <c r="AF22" s="3">
        <v>10</v>
      </c>
      <c r="AG22" s="3">
        <v>5</v>
      </c>
      <c r="AH22" s="3">
        <v>5</v>
      </c>
      <c r="AI22" s="3">
        <v>4</v>
      </c>
      <c r="AJ22" s="3">
        <v>0</v>
      </c>
      <c r="AK22" s="3">
        <v>0</v>
      </c>
      <c r="AL22" s="3">
        <v>5</v>
      </c>
      <c r="AM22" s="3">
        <v>1</v>
      </c>
      <c r="AN22" s="3">
        <v>4</v>
      </c>
      <c r="AO22" s="3">
        <v>2</v>
      </c>
      <c r="AP22" s="3">
        <v>4</v>
      </c>
      <c r="AQ22" s="3">
        <v>0</v>
      </c>
      <c r="AR22" s="3">
        <v>0</v>
      </c>
      <c r="AS22" s="3">
        <v>4</v>
      </c>
      <c r="AT22" s="3">
        <v>44</v>
      </c>
      <c r="AU22" s="3">
        <v>220</v>
      </c>
      <c r="AY22" s="6">
        <f t="shared" si="4"/>
        <v>59.228571428571421</v>
      </c>
      <c r="AZ22" s="7">
        <f t="shared" si="5"/>
        <v>0.87988422575976855</v>
      </c>
      <c r="BA22" s="7">
        <f t="shared" si="6"/>
        <v>0.39999999999999997</v>
      </c>
      <c r="BB22" s="7">
        <f t="shared" si="7"/>
        <v>0.13071895424836599</v>
      </c>
      <c r="BC22" s="1">
        <v>44288</v>
      </c>
      <c r="BD22" s="1">
        <v>855</v>
      </c>
      <c r="BE22" s="1" t="s">
        <v>125</v>
      </c>
      <c r="BF22" s="1">
        <v>51202080403</v>
      </c>
      <c r="BG22" s="1" t="s">
        <v>95</v>
      </c>
      <c r="BH22" s="1">
        <v>38.966301000000001</v>
      </c>
      <c r="BI22" s="1">
        <v>-86.203399700000006</v>
      </c>
      <c r="BJ22" s="1" t="s">
        <v>92</v>
      </c>
      <c r="BK22" s="1">
        <v>6</v>
      </c>
      <c r="BL22" s="1">
        <v>5</v>
      </c>
      <c r="BM22" s="1">
        <v>3.1</v>
      </c>
      <c r="BN22" s="1" t="s">
        <v>96</v>
      </c>
      <c r="BO22" s="1">
        <v>5.0000000000000001E-3</v>
      </c>
      <c r="BP22" s="1">
        <v>1.0820000000000001</v>
      </c>
      <c r="BQ22" s="1" t="s">
        <v>98</v>
      </c>
      <c r="BR22" s="1">
        <v>1.8903330013787928E-4</v>
      </c>
      <c r="BS22" s="1">
        <v>1.169</v>
      </c>
      <c r="BT22" s="1">
        <v>1.4E-2</v>
      </c>
      <c r="BU22" s="1">
        <v>10</v>
      </c>
      <c r="BV22" s="1">
        <v>5</v>
      </c>
      <c r="BW22" s="1">
        <v>5</v>
      </c>
      <c r="BX22" s="1">
        <v>0</v>
      </c>
      <c r="BY22" s="1">
        <v>0</v>
      </c>
      <c r="BZ22" s="1">
        <v>9</v>
      </c>
      <c r="CA22" s="1">
        <v>0</v>
      </c>
      <c r="CB22" s="1">
        <v>1</v>
      </c>
      <c r="CC22" s="1">
        <v>4</v>
      </c>
      <c r="CD22" s="1">
        <v>0</v>
      </c>
      <c r="CE22" s="1">
        <v>4</v>
      </c>
      <c r="CF22" s="1">
        <v>4</v>
      </c>
      <c r="CG22" s="1">
        <v>4</v>
      </c>
      <c r="CH22" s="1">
        <v>4</v>
      </c>
      <c r="CI22" s="1">
        <v>50</v>
      </c>
      <c r="CJ22" s="1">
        <v>120</v>
      </c>
    </row>
    <row r="23" spans="1:88" ht="14" customHeight="1" x14ac:dyDescent="0.35">
      <c r="A23" s="8">
        <v>44092</v>
      </c>
      <c r="B23" s="1">
        <v>853</v>
      </c>
      <c r="C23" s="9">
        <v>853</v>
      </c>
      <c r="D23" s="10" t="s">
        <v>133</v>
      </c>
      <c r="E23" s="10" t="s">
        <v>109</v>
      </c>
      <c r="F23" s="1" t="s">
        <v>125</v>
      </c>
      <c r="G23" s="1" t="s">
        <v>91</v>
      </c>
      <c r="H23" s="1">
        <v>51202080403</v>
      </c>
      <c r="I23" s="1">
        <v>38.962898299999999</v>
      </c>
      <c r="J23" s="1">
        <v>-86.203399700000006</v>
      </c>
      <c r="K23" s="1" t="s">
        <v>92</v>
      </c>
      <c r="L23" s="3">
        <v>0</v>
      </c>
      <c r="N23">
        <v>64.400000000000006</v>
      </c>
      <c r="O23" t="s">
        <v>93</v>
      </c>
      <c r="P23" s="1">
        <v>17</v>
      </c>
      <c r="Q23" s="1">
        <v>6</v>
      </c>
      <c r="S23">
        <v>5.2</v>
      </c>
      <c r="U23">
        <v>0.03</v>
      </c>
      <c r="W23">
        <v>4.0000000000000001E-3</v>
      </c>
      <c r="Y23">
        <v>0.26800000000000002</v>
      </c>
      <c r="Z23" s="11" t="s">
        <v>94</v>
      </c>
      <c r="AA23">
        <v>7.9000000000000008E-3</v>
      </c>
      <c r="AC23" s="12">
        <v>0.03</v>
      </c>
      <c r="AD23" s="5">
        <v>9.5093487032416549E-3</v>
      </c>
      <c r="AF23" s="3">
        <v>0</v>
      </c>
      <c r="AG23" s="3">
        <v>0</v>
      </c>
      <c r="AH23" s="3">
        <v>0</v>
      </c>
      <c r="AI23" s="3">
        <v>12</v>
      </c>
      <c r="AJ23" s="3">
        <v>3</v>
      </c>
      <c r="AK23" s="3">
        <v>9</v>
      </c>
      <c r="AL23" s="3">
        <v>5</v>
      </c>
      <c r="AM23" s="3">
        <v>1</v>
      </c>
      <c r="AN23" s="3">
        <v>4</v>
      </c>
      <c r="AO23" s="3">
        <v>3</v>
      </c>
      <c r="AP23" s="3">
        <v>8</v>
      </c>
      <c r="AQ23" s="3">
        <v>1</v>
      </c>
      <c r="AR23" s="3">
        <v>4</v>
      </c>
      <c r="AS23" s="3">
        <v>7</v>
      </c>
      <c r="AT23" s="3">
        <v>57</v>
      </c>
      <c r="AU23" s="3">
        <v>150</v>
      </c>
      <c r="AY23" s="6">
        <f t="shared" si="4"/>
        <v>8.9333333333333336</v>
      </c>
      <c r="AZ23" s="7">
        <f t="shared" si="5"/>
        <v>2.947761194029851E-2</v>
      </c>
      <c r="BA23" s="7">
        <f t="shared" si="6"/>
        <v>0.13333333333333333</v>
      </c>
      <c r="BB23" s="7">
        <f t="shared" si="7"/>
        <v>4.357298474945534E-2</v>
      </c>
      <c r="BC23" s="1">
        <v>44288</v>
      </c>
      <c r="BD23" s="1">
        <v>853</v>
      </c>
      <c r="BE23" s="1" t="s">
        <v>125</v>
      </c>
      <c r="BF23" s="1">
        <v>51202080403</v>
      </c>
      <c r="BG23" s="1" t="s">
        <v>95</v>
      </c>
      <c r="BH23" s="1">
        <v>38.962898299999999</v>
      </c>
      <c r="BI23" s="1">
        <v>-86.203399700000006</v>
      </c>
      <c r="BJ23" s="1" t="s">
        <v>92</v>
      </c>
      <c r="BK23" s="1">
        <v>5.4</v>
      </c>
      <c r="BL23" s="1">
        <v>4</v>
      </c>
      <c r="BM23" s="1">
        <v>66.3</v>
      </c>
      <c r="BN23" s="1">
        <v>1.5999999999998238</v>
      </c>
      <c r="BO23" s="1">
        <v>1.7999999999999999E-2</v>
      </c>
      <c r="BP23" s="1">
        <v>0.51</v>
      </c>
      <c r="BQ23" s="1" t="s">
        <v>98</v>
      </c>
      <c r="BR23" s="1">
        <v>1.8008547033647222E-5</v>
      </c>
      <c r="BS23" s="1">
        <v>0.63200000000000001</v>
      </c>
      <c r="BT23" s="1">
        <v>4.7E-2</v>
      </c>
      <c r="BU23" s="1">
        <v>0</v>
      </c>
      <c r="BV23" s="1">
        <v>0</v>
      </c>
      <c r="BW23" s="1">
        <v>0</v>
      </c>
      <c r="BX23" s="1">
        <v>10</v>
      </c>
      <c r="BY23" s="1">
        <v>3</v>
      </c>
      <c r="BZ23" s="1">
        <v>9</v>
      </c>
      <c r="CA23" s="1">
        <v>5</v>
      </c>
      <c r="CB23" s="1">
        <v>2</v>
      </c>
      <c r="CC23" s="1">
        <v>0</v>
      </c>
      <c r="CD23" s="1">
        <v>0</v>
      </c>
      <c r="CE23" s="1">
        <v>8</v>
      </c>
      <c r="CF23" s="1">
        <v>5</v>
      </c>
      <c r="CG23" s="1">
        <v>6</v>
      </c>
      <c r="CH23" s="1">
        <v>7</v>
      </c>
      <c r="CI23" s="1">
        <v>55</v>
      </c>
      <c r="CJ23" s="1">
        <v>120</v>
      </c>
    </row>
    <row r="24" spans="1:88" ht="14" customHeight="1" x14ac:dyDescent="0.35">
      <c r="A24" s="8">
        <v>44092</v>
      </c>
      <c r="B24" s="1">
        <v>846</v>
      </c>
      <c r="C24" s="9">
        <v>846</v>
      </c>
      <c r="D24" s="10" t="s">
        <v>134</v>
      </c>
      <c r="E24" s="10" t="s">
        <v>106</v>
      </c>
      <c r="F24" s="1" t="s">
        <v>106</v>
      </c>
      <c r="G24" s="1" t="s">
        <v>91</v>
      </c>
      <c r="H24" s="1">
        <v>51202080402</v>
      </c>
      <c r="I24" s="1">
        <v>39.075500499999997</v>
      </c>
      <c r="J24" s="1">
        <v>-86.1029968</v>
      </c>
      <c r="K24" s="1" t="s">
        <v>114</v>
      </c>
      <c r="AF24" s="3">
        <v>10</v>
      </c>
      <c r="AG24" s="3">
        <v>5</v>
      </c>
      <c r="AH24" s="3">
        <v>5</v>
      </c>
      <c r="AI24" s="3">
        <v>6</v>
      </c>
      <c r="AJ24" s="3">
        <v>8</v>
      </c>
      <c r="AK24" s="3">
        <v>12</v>
      </c>
      <c r="AL24" s="3">
        <v>5</v>
      </c>
      <c r="AM24" s="3">
        <v>5</v>
      </c>
      <c r="AN24" s="3">
        <v>4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v>63</v>
      </c>
      <c r="AU24" s="3" t="s">
        <v>115</v>
      </c>
      <c r="BC24" s="1">
        <v>44288</v>
      </c>
      <c r="BD24" s="1">
        <v>846</v>
      </c>
      <c r="BE24" s="1" t="s">
        <v>106</v>
      </c>
      <c r="BF24" s="1">
        <v>51202080402</v>
      </c>
      <c r="BG24" s="1" t="s">
        <v>95</v>
      </c>
      <c r="BH24" s="1">
        <v>39.075500499999997</v>
      </c>
      <c r="BI24" s="1">
        <v>-86.1029968</v>
      </c>
      <c r="BJ24" s="1" t="s">
        <v>92</v>
      </c>
      <c r="BK24" s="1">
        <v>5</v>
      </c>
      <c r="BL24" s="1">
        <v>4</v>
      </c>
      <c r="BM24" s="1">
        <v>20.3</v>
      </c>
      <c r="BN24" s="1" t="s">
        <v>96</v>
      </c>
      <c r="BO24" s="1">
        <v>5.0000000000000001E-3</v>
      </c>
      <c r="BP24" s="1">
        <v>2.8000000000000001E-2</v>
      </c>
      <c r="BQ24" s="1" t="s">
        <v>98</v>
      </c>
      <c r="BR24" s="1">
        <v>1.7433512839253174E-5</v>
      </c>
      <c r="BS24" s="1" t="s">
        <v>103</v>
      </c>
      <c r="BT24" s="1">
        <v>1.0999999999999999E-2</v>
      </c>
      <c r="BU24" s="1">
        <v>10</v>
      </c>
      <c r="BV24" s="1">
        <v>5</v>
      </c>
      <c r="BW24" s="1">
        <v>5</v>
      </c>
      <c r="BX24" s="1">
        <v>12</v>
      </c>
      <c r="BY24" s="1">
        <v>8</v>
      </c>
      <c r="BZ24" s="1">
        <v>9</v>
      </c>
      <c r="CA24" s="1">
        <v>5</v>
      </c>
      <c r="CB24" s="1">
        <v>5</v>
      </c>
      <c r="CC24" s="1">
        <v>2</v>
      </c>
      <c r="CD24" s="1">
        <v>3</v>
      </c>
      <c r="CE24" s="1">
        <v>4</v>
      </c>
      <c r="CF24" s="1">
        <v>5</v>
      </c>
      <c r="CG24" s="1">
        <v>6</v>
      </c>
      <c r="CH24" s="1">
        <v>4</v>
      </c>
      <c r="CI24" s="1">
        <v>83</v>
      </c>
      <c r="CJ24" s="1">
        <v>120</v>
      </c>
    </row>
    <row r="25" spans="1:88" ht="14" customHeight="1" x14ac:dyDescent="0.35">
      <c r="A25" s="8">
        <v>44092</v>
      </c>
      <c r="B25" s="1">
        <v>844</v>
      </c>
      <c r="C25" s="9">
        <v>844</v>
      </c>
      <c r="D25" s="10" t="s">
        <v>135</v>
      </c>
      <c r="E25" s="10" t="s">
        <v>123</v>
      </c>
      <c r="F25" s="1" t="s">
        <v>90</v>
      </c>
      <c r="G25" s="1" t="s">
        <v>91</v>
      </c>
      <c r="H25" s="1">
        <v>51202080401</v>
      </c>
      <c r="I25" s="1">
        <v>38.984699200000001</v>
      </c>
      <c r="J25" s="1">
        <v>-86.101898199999994</v>
      </c>
      <c r="K25" s="1" t="s">
        <v>92</v>
      </c>
      <c r="L25" s="3">
        <v>0</v>
      </c>
      <c r="N25">
        <v>38.9</v>
      </c>
      <c r="O25" t="s">
        <v>93</v>
      </c>
      <c r="P25" s="1">
        <v>17</v>
      </c>
      <c r="Q25" s="1">
        <v>6</v>
      </c>
      <c r="R25" s="11" t="s">
        <v>94</v>
      </c>
      <c r="S25">
        <v>0.5</v>
      </c>
      <c r="U25">
        <v>8.9999999999999993E-3</v>
      </c>
      <c r="W25">
        <v>3.0000000000000001E-3</v>
      </c>
      <c r="Y25">
        <v>0.19900000000000001</v>
      </c>
      <c r="AA25">
        <v>8.3000000000000004E-2</v>
      </c>
      <c r="AC25" s="12">
        <v>1.4E-2</v>
      </c>
      <c r="AD25" s="5">
        <v>4.437696061512772E-3</v>
      </c>
      <c r="AF25" s="3">
        <v>14</v>
      </c>
      <c r="AG25" s="3">
        <v>0</v>
      </c>
      <c r="AH25" s="3">
        <v>0</v>
      </c>
      <c r="AI25" s="3">
        <v>4</v>
      </c>
      <c r="AJ25" s="3">
        <v>3</v>
      </c>
      <c r="AK25" s="3">
        <v>9</v>
      </c>
      <c r="AL25" s="3">
        <v>5</v>
      </c>
      <c r="AM25" s="3">
        <v>1</v>
      </c>
      <c r="AN25" s="3">
        <v>2</v>
      </c>
      <c r="AO25" s="3">
        <v>3</v>
      </c>
      <c r="AP25" s="3">
        <v>4</v>
      </c>
      <c r="AQ25" s="3">
        <v>0</v>
      </c>
      <c r="AR25" s="3">
        <v>0</v>
      </c>
      <c r="AS25" s="3">
        <v>0</v>
      </c>
      <c r="AT25" s="3">
        <v>45</v>
      </c>
      <c r="AU25" s="3">
        <v>223</v>
      </c>
      <c r="AY25" s="6">
        <f t="shared" ref="AY25:AY32" si="8">Y25/U25</f>
        <v>22.111111111111114</v>
      </c>
      <c r="AZ25" s="7">
        <f t="shared" ref="AZ25:AZ32" si="9">AA25/Y25</f>
        <v>0.41708542713567837</v>
      </c>
      <c r="BA25" s="7">
        <f t="shared" ref="BA25:BA32" si="10">W25/U25</f>
        <v>0.33333333333333337</v>
      </c>
      <c r="BB25" s="7">
        <f t="shared" ref="BB25:BB32" si="11">W25/(U25*3.06)</f>
        <v>0.10893246187363835</v>
      </c>
      <c r="BC25" s="1">
        <v>44288</v>
      </c>
      <c r="BD25" s="1">
        <v>844</v>
      </c>
      <c r="BE25" s="1" t="s">
        <v>90</v>
      </c>
      <c r="BF25" s="1">
        <v>51202080401</v>
      </c>
      <c r="BG25" s="1" t="s">
        <v>95</v>
      </c>
      <c r="BH25" s="1">
        <v>38.984699200000001</v>
      </c>
      <c r="BI25" s="1">
        <v>-86.101898199999994</v>
      </c>
      <c r="BJ25" s="1" t="s">
        <v>92</v>
      </c>
      <c r="BK25" s="1">
        <v>4</v>
      </c>
      <c r="BL25" s="1">
        <v>4</v>
      </c>
      <c r="BM25" s="1">
        <v>5.2</v>
      </c>
      <c r="BN25" s="1" t="s">
        <v>96</v>
      </c>
      <c r="BO25" s="1">
        <v>1.2E-2</v>
      </c>
      <c r="BP25" s="1">
        <v>0.36</v>
      </c>
      <c r="BQ25" s="1" t="s">
        <v>98</v>
      </c>
      <c r="BR25" s="1">
        <v>1.6068394969611172E-5</v>
      </c>
      <c r="BS25" s="1">
        <v>0.45600000000000002</v>
      </c>
      <c r="BT25" s="1">
        <v>6.0999999999999999E-2</v>
      </c>
      <c r="BU25" s="1">
        <v>6</v>
      </c>
      <c r="BV25" s="1">
        <v>5</v>
      </c>
      <c r="BW25" s="1">
        <v>0</v>
      </c>
      <c r="BX25" s="1">
        <v>16</v>
      </c>
      <c r="BY25" s="1">
        <v>8</v>
      </c>
      <c r="BZ25" s="1">
        <v>9</v>
      </c>
      <c r="CA25" s="1">
        <v>5</v>
      </c>
      <c r="CB25" s="1">
        <v>1</v>
      </c>
      <c r="CC25" s="1">
        <v>2</v>
      </c>
      <c r="CD25" s="1">
        <v>3</v>
      </c>
      <c r="CE25" s="1">
        <v>8</v>
      </c>
      <c r="CF25" s="1">
        <v>1</v>
      </c>
      <c r="CG25" s="1">
        <v>6</v>
      </c>
      <c r="CH25" s="1">
        <v>7</v>
      </c>
      <c r="CI25" s="1">
        <v>77</v>
      </c>
      <c r="CJ25" s="1">
        <v>120</v>
      </c>
    </row>
    <row r="26" spans="1:88" ht="14" customHeight="1" x14ac:dyDescent="0.35">
      <c r="A26" s="8">
        <v>44092</v>
      </c>
      <c r="B26" s="1">
        <v>843</v>
      </c>
      <c r="C26" s="9">
        <v>843</v>
      </c>
      <c r="D26" s="10" t="s">
        <v>135</v>
      </c>
      <c r="E26" s="10" t="s">
        <v>106</v>
      </c>
      <c r="F26" s="1" t="s">
        <v>90</v>
      </c>
      <c r="G26" s="1" t="s">
        <v>91</v>
      </c>
      <c r="H26" s="1">
        <v>51202080401</v>
      </c>
      <c r="I26" s="1">
        <v>38.984901399999998</v>
      </c>
      <c r="J26" s="1">
        <v>-86.095802300000003</v>
      </c>
      <c r="K26" s="1" t="s">
        <v>92</v>
      </c>
      <c r="L26" s="3">
        <v>0</v>
      </c>
      <c r="N26">
        <v>5.2</v>
      </c>
      <c r="O26" t="s">
        <v>93</v>
      </c>
      <c r="P26" s="1">
        <v>17</v>
      </c>
      <c r="Q26" s="1">
        <v>6</v>
      </c>
      <c r="S26">
        <v>0.5</v>
      </c>
      <c r="U26">
        <v>1.9E-2</v>
      </c>
      <c r="W26">
        <v>3.0000000000000001E-3</v>
      </c>
      <c r="Y26">
        <v>0.1855</v>
      </c>
      <c r="Z26" s="11" t="s">
        <v>94</v>
      </c>
      <c r="AA26">
        <v>7.9000000000000008E-3</v>
      </c>
      <c r="AB26" s="11" t="s">
        <v>94</v>
      </c>
      <c r="AC26" s="12">
        <v>1.4E-2</v>
      </c>
      <c r="AD26" s="5">
        <v>4.437696061512772E-3</v>
      </c>
      <c r="AF26" s="3">
        <v>14</v>
      </c>
      <c r="AG26" s="3">
        <v>0</v>
      </c>
      <c r="AH26" s="3">
        <v>0</v>
      </c>
      <c r="AI26" s="3">
        <v>4</v>
      </c>
      <c r="AJ26" s="3">
        <v>8</v>
      </c>
      <c r="AK26" s="3">
        <v>9</v>
      </c>
      <c r="AL26" s="3">
        <v>5</v>
      </c>
      <c r="AM26" s="3">
        <v>1</v>
      </c>
      <c r="AN26" s="3">
        <v>2</v>
      </c>
      <c r="AO26" s="3">
        <v>2</v>
      </c>
      <c r="AP26" s="3">
        <v>4</v>
      </c>
      <c r="AQ26" s="3">
        <v>1</v>
      </c>
      <c r="AR26" s="3">
        <v>0</v>
      </c>
      <c r="AS26" s="3">
        <v>0</v>
      </c>
      <c r="AT26" s="3">
        <v>50</v>
      </c>
      <c r="AU26" s="3">
        <v>154</v>
      </c>
      <c r="AY26" s="6">
        <f t="shared" si="8"/>
        <v>9.7631578947368425</v>
      </c>
      <c r="AZ26" s="7">
        <f t="shared" si="9"/>
        <v>4.2587601078167121E-2</v>
      </c>
      <c r="BA26" s="7">
        <f t="shared" si="10"/>
        <v>0.15789473684210528</v>
      </c>
      <c r="BB26" s="7">
        <f t="shared" si="11"/>
        <v>5.1599587203302377E-2</v>
      </c>
      <c r="BC26" s="1">
        <v>44288</v>
      </c>
      <c r="BD26" s="1">
        <v>843</v>
      </c>
      <c r="BE26" s="1" t="s">
        <v>90</v>
      </c>
      <c r="BF26" s="1">
        <v>51202080401</v>
      </c>
      <c r="BG26" s="1" t="s">
        <v>95</v>
      </c>
      <c r="BH26" s="1">
        <v>38.984901399999998</v>
      </c>
      <c r="BI26" s="1">
        <v>-86.095802300000003</v>
      </c>
      <c r="BJ26" s="1" t="s">
        <v>92</v>
      </c>
      <c r="BK26" s="1">
        <v>4</v>
      </c>
      <c r="BL26" s="1">
        <v>4</v>
      </c>
      <c r="BM26" s="1">
        <v>98.7</v>
      </c>
      <c r="BN26" s="1">
        <v>1.1999999999998678</v>
      </c>
      <c r="BO26" s="1">
        <v>3.0000000000000001E-3</v>
      </c>
      <c r="BP26" s="1">
        <v>0.316</v>
      </c>
      <c r="BQ26" s="1" t="s">
        <v>98</v>
      </c>
      <c r="BR26" s="1">
        <v>1.6068394969611172E-5</v>
      </c>
      <c r="BS26" s="1">
        <v>0.46</v>
      </c>
      <c r="BT26" s="1">
        <v>3.9E-2</v>
      </c>
      <c r="BU26" s="1">
        <v>14</v>
      </c>
      <c r="BV26" s="1">
        <v>0</v>
      </c>
      <c r="BW26" s="1">
        <v>0</v>
      </c>
      <c r="BX26" s="1">
        <v>10</v>
      </c>
      <c r="BY26" s="1">
        <v>8</v>
      </c>
      <c r="BZ26" s="1">
        <v>9</v>
      </c>
      <c r="CA26" s="1">
        <v>8</v>
      </c>
      <c r="CB26" s="1">
        <v>1</v>
      </c>
      <c r="CC26" s="1">
        <v>2</v>
      </c>
      <c r="CD26" s="1">
        <v>3</v>
      </c>
      <c r="CE26" s="1">
        <v>4</v>
      </c>
      <c r="CF26" s="1">
        <v>2</v>
      </c>
      <c r="CG26" s="1">
        <v>4</v>
      </c>
      <c r="CH26" s="1">
        <v>7</v>
      </c>
      <c r="CI26" s="1">
        <v>72</v>
      </c>
      <c r="CJ26" s="1">
        <v>120</v>
      </c>
    </row>
    <row r="27" spans="1:88" ht="14" customHeight="1" x14ac:dyDescent="0.35">
      <c r="A27" s="8">
        <v>44092</v>
      </c>
      <c r="B27" s="1">
        <v>836</v>
      </c>
      <c r="C27" s="9">
        <v>836</v>
      </c>
      <c r="D27" s="10" t="s">
        <v>136</v>
      </c>
      <c r="E27" s="10" t="s">
        <v>137</v>
      </c>
      <c r="F27" s="1" t="s">
        <v>125</v>
      </c>
      <c r="G27" s="1" t="s">
        <v>91</v>
      </c>
      <c r="H27" s="1">
        <v>51202080403</v>
      </c>
      <c r="I27" s="1">
        <v>38.963298799999997</v>
      </c>
      <c r="J27" s="1">
        <v>-86.223098800000002</v>
      </c>
      <c r="K27" s="1" t="s">
        <v>92</v>
      </c>
      <c r="L27" s="3">
        <v>0</v>
      </c>
      <c r="N27">
        <v>28.8</v>
      </c>
      <c r="O27" t="s">
        <v>93</v>
      </c>
      <c r="P27" s="1">
        <v>17</v>
      </c>
      <c r="Q27" s="1">
        <v>6</v>
      </c>
      <c r="S27">
        <v>0.7</v>
      </c>
      <c r="U27">
        <v>5.0000000000000001E-3</v>
      </c>
      <c r="W27">
        <v>2E-3</v>
      </c>
      <c r="Y27">
        <v>0.1</v>
      </c>
      <c r="AA27">
        <v>0.02</v>
      </c>
      <c r="AB27" s="11" t="s">
        <v>94</v>
      </c>
      <c r="AC27" s="12">
        <v>1.4E-2</v>
      </c>
      <c r="AD27" s="5">
        <v>4.437696061512772E-3</v>
      </c>
      <c r="AF27" s="3">
        <v>14</v>
      </c>
      <c r="AG27" s="3">
        <v>5</v>
      </c>
      <c r="AH27" s="3">
        <v>5</v>
      </c>
      <c r="AI27" s="3">
        <v>12</v>
      </c>
      <c r="AJ27" s="3">
        <v>8</v>
      </c>
      <c r="AK27" s="3">
        <v>12</v>
      </c>
      <c r="AL27" s="3">
        <v>8</v>
      </c>
      <c r="AM27" s="3">
        <v>5</v>
      </c>
      <c r="AN27" s="3">
        <v>4</v>
      </c>
      <c r="AO27" s="3">
        <v>3</v>
      </c>
      <c r="AP27" s="3">
        <v>6</v>
      </c>
      <c r="AQ27" s="3">
        <v>2</v>
      </c>
      <c r="AR27" s="3">
        <v>0</v>
      </c>
      <c r="AS27" s="3">
        <v>5.5</v>
      </c>
      <c r="AT27" s="3">
        <v>89.5</v>
      </c>
      <c r="AU27" s="3">
        <v>186</v>
      </c>
      <c r="AY27" s="6">
        <f t="shared" si="8"/>
        <v>20</v>
      </c>
      <c r="AZ27" s="7">
        <f t="shared" si="9"/>
        <v>0.19999999999999998</v>
      </c>
      <c r="BA27" s="7">
        <f t="shared" si="10"/>
        <v>0.4</v>
      </c>
      <c r="BB27" s="7">
        <f t="shared" si="11"/>
        <v>0.13071895424836599</v>
      </c>
      <c r="BC27" s="1">
        <v>44288</v>
      </c>
      <c r="BD27" s="1">
        <v>836</v>
      </c>
      <c r="BE27" s="1" t="s">
        <v>125</v>
      </c>
      <c r="BF27" s="1">
        <v>51202080403</v>
      </c>
      <c r="BG27" s="1" t="s">
        <v>95</v>
      </c>
      <c r="BH27" s="1">
        <v>38.963298799999997</v>
      </c>
      <c r="BI27" s="1">
        <v>-86.223098800000002</v>
      </c>
      <c r="BJ27" s="1" t="s">
        <v>92</v>
      </c>
      <c r="BK27" s="1">
        <v>7</v>
      </c>
      <c r="BL27" s="1">
        <v>5.5</v>
      </c>
      <c r="BM27" s="1">
        <v>5.2</v>
      </c>
      <c r="BN27" s="1">
        <v>0.99999999999988987</v>
      </c>
      <c r="BO27" s="1">
        <v>7.0000000000000001E-3</v>
      </c>
      <c r="BP27" s="1">
        <v>0.88800000000000001</v>
      </c>
      <c r="BQ27" s="1" t="s">
        <v>98</v>
      </c>
      <c r="BR27" s="1">
        <v>6.4778638986823049E-4</v>
      </c>
      <c r="BS27" s="1">
        <v>0.98150000000000004</v>
      </c>
      <c r="BT27" s="1">
        <v>3.2500000000000001E-2</v>
      </c>
      <c r="BU27" s="1">
        <v>10</v>
      </c>
      <c r="BV27" s="1">
        <v>0</v>
      </c>
      <c r="BW27" s="1">
        <v>0</v>
      </c>
      <c r="BX27" s="1">
        <v>14</v>
      </c>
      <c r="BY27" s="1">
        <v>8</v>
      </c>
      <c r="BZ27" s="1">
        <v>12</v>
      </c>
      <c r="CA27" s="1">
        <v>5</v>
      </c>
      <c r="CB27" s="1">
        <v>3.3</v>
      </c>
      <c r="CC27" s="1">
        <v>2</v>
      </c>
      <c r="CD27" s="1">
        <v>3</v>
      </c>
      <c r="CE27" s="1">
        <v>4</v>
      </c>
      <c r="CF27" s="1">
        <v>5</v>
      </c>
      <c r="CG27" s="1">
        <v>6</v>
      </c>
      <c r="CH27" s="1">
        <v>4</v>
      </c>
      <c r="CI27" s="1">
        <v>76.3</v>
      </c>
      <c r="CJ27" s="1">
        <v>150</v>
      </c>
    </row>
    <row r="28" spans="1:88" ht="14" customHeight="1" x14ac:dyDescent="0.35">
      <c r="A28" s="8">
        <v>44092</v>
      </c>
      <c r="B28" s="1">
        <v>831</v>
      </c>
      <c r="C28" s="9">
        <v>831</v>
      </c>
      <c r="D28" s="10" t="s">
        <v>138</v>
      </c>
      <c r="E28" t="s">
        <v>139</v>
      </c>
      <c r="F28" s="1" t="s">
        <v>90</v>
      </c>
      <c r="G28" s="1" t="s">
        <v>91</v>
      </c>
      <c r="H28" s="1">
        <v>51202080401</v>
      </c>
      <c r="I28" s="1">
        <v>38.973701499999997</v>
      </c>
      <c r="J28" s="1">
        <v>-86.122901900000002</v>
      </c>
      <c r="K28" s="1" t="s">
        <v>92</v>
      </c>
      <c r="L28" s="3">
        <v>1</v>
      </c>
      <c r="N28">
        <v>186</v>
      </c>
      <c r="O28" t="s">
        <v>93</v>
      </c>
      <c r="P28" s="1">
        <v>18</v>
      </c>
      <c r="Q28" s="1">
        <v>6</v>
      </c>
      <c r="R28" s="11" t="s">
        <v>94</v>
      </c>
      <c r="S28">
        <v>0.5</v>
      </c>
      <c r="U28">
        <v>3.0000000000000001E-3</v>
      </c>
      <c r="W28">
        <v>6.0000000000000001E-3</v>
      </c>
      <c r="X28" s="11" t="s">
        <v>94</v>
      </c>
      <c r="Y28">
        <v>0.1</v>
      </c>
      <c r="AA28">
        <v>0.02</v>
      </c>
      <c r="AB28" s="11" t="s">
        <v>94</v>
      </c>
      <c r="AC28" s="12">
        <v>1.4E-2</v>
      </c>
      <c r="AD28" s="5">
        <v>4.7803797236562664E-3</v>
      </c>
      <c r="AF28" s="3">
        <v>10</v>
      </c>
      <c r="AG28" s="3">
        <v>5</v>
      </c>
      <c r="AH28" s="3">
        <v>5</v>
      </c>
      <c r="AI28" s="3">
        <v>6</v>
      </c>
      <c r="AJ28" s="3">
        <v>8</v>
      </c>
      <c r="AK28" s="3">
        <v>6</v>
      </c>
      <c r="AL28" s="3">
        <v>8</v>
      </c>
      <c r="AM28" s="3">
        <v>1.5</v>
      </c>
      <c r="AN28" s="3">
        <v>2</v>
      </c>
      <c r="AO28" s="3">
        <v>3</v>
      </c>
      <c r="AP28" s="3">
        <v>4</v>
      </c>
      <c r="AQ28" s="3">
        <v>1</v>
      </c>
      <c r="AR28" s="3">
        <v>0</v>
      </c>
      <c r="AS28" s="3">
        <v>0</v>
      </c>
      <c r="AT28" s="3">
        <v>59.5</v>
      </c>
      <c r="AU28" s="3">
        <v>250</v>
      </c>
      <c r="AY28" s="6">
        <f t="shared" si="8"/>
        <v>33.333333333333336</v>
      </c>
      <c r="AZ28" s="7">
        <f t="shared" si="9"/>
        <v>0.19999999999999998</v>
      </c>
      <c r="BA28" s="7">
        <f t="shared" si="10"/>
        <v>2</v>
      </c>
      <c r="BB28" s="7">
        <f t="shared" si="11"/>
        <v>0.65359477124183007</v>
      </c>
      <c r="BC28" s="1">
        <v>44288</v>
      </c>
      <c r="BD28" s="1">
        <v>831</v>
      </c>
      <c r="BE28" s="1" t="s">
        <v>90</v>
      </c>
      <c r="BF28" s="1">
        <v>51202080401</v>
      </c>
      <c r="BG28" s="1" t="s">
        <v>95</v>
      </c>
      <c r="BH28" s="1">
        <v>38.973701499999997</v>
      </c>
      <c r="BI28" s="1">
        <v>-86.122901900000002</v>
      </c>
      <c r="BJ28" s="1" t="s">
        <v>92</v>
      </c>
      <c r="BK28" s="1">
        <v>5</v>
      </c>
      <c r="BL28" s="1">
        <v>5</v>
      </c>
      <c r="BM28" s="1">
        <v>1</v>
      </c>
      <c r="BN28" s="1" t="s">
        <v>96</v>
      </c>
      <c r="BO28" s="1">
        <v>3.0000000000000001E-3</v>
      </c>
      <c r="BP28" s="1">
        <v>0.13800000000000001</v>
      </c>
      <c r="BQ28" s="1" t="s">
        <v>98</v>
      </c>
      <c r="BR28" s="1">
        <v>1.7433317459562177E-4</v>
      </c>
      <c r="BS28" s="1">
        <v>0.19400000000000001</v>
      </c>
      <c r="BT28" s="1">
        <v>1.6E-2</v>
      </c>
      <c r="BU28" s="1">
        <v>10</v>
      </c>
      <c r="BV28" s="1">
        <v>0</v>
      </c>
      <c r="BW28" s="1">
        <v>5</v>
      </c>
      <c r="BX28" s="1">
        <v>4</v>
      </c>
      <c r="BY28" s="1">
        <v>8</v>
      </c>
      <c r="BZ28" s="1">
        <v>9</v>
      </c>
      <c r="CA28" s="1">
        <v>5</v>
      </c>
      <c r="CB28" s="1">
        <v>2</v>
      </c>
      <c r="CC28" s="1">
        <v>2</v>
      </c>
      <c r="CD28" s="1">
        <v>0</v>
      </c>
      <c r="CE28" s="1">
        <v>0</v>
      </c>
      <c r="CF28" s="1">
        <v>1</v>
      </c>
      <c r="CG28" s="1">
        <v>4</v>
      </c>
      <c r="CH28" s="1">
        <v>4</v>
      </c>
      <c r="CI28" s="1">
        <v>54</v>
      </c>
      <c r="CJ28" s="1">
        <v>120</v>
      </c>
    </row>
    <row r="29" spans="1:88" ht="14" customHeight="1" x14ac:dyDescent="0.35">
      <c r="A29" s="8">
        <v>44092</v>
      </c>
      <c r="B29" s="1">
        <v>824</v>
      </c>
      <c r="C29" s="9">
        <v>824</v>
      </c>
      <c r="D29" s="10" t="s">
        <v>140</v>
      </c>
      <c r="E29" s="10" t="s">
        <v>106</v>
      </c>
      <c r="F29" s="1" t="s">
        <v>106</v>
      </c>
      <c r="G29" s="1" t="s">
        <v>91</v>
      </c>
      <c r="H29" s="1">
        <v>51202080402</v>
      </c>
      <c r="I29" s="1">
        <v>39.014999400000001</v>
      </c>
      <c r="J29" s="1">
        <v>-86.186401399999994</v>
      </c>
      <c r="K29" s="1" t="s">
        <v>92</v>
      </c>
      <c r="L29" s="3">
        <v>0</v>
      </c>
      <c r="N29">
        <v>22.8</v>
      </c>
      <c r="O29" t="s">
        <v>93</v>
      </c>
      <c r="P29" s="1">
        <v>17.899999999999999</v>
      </c>
      <c r="Q29" s="1">
        <v>6</v>
      </c>
      <c r="S29">
        <v>1.3</v>
      </c>
      <c r="U29">
        <v>3.0000000000000001E-3</v>
      </c>
      <c r="W29">
        <v>2E-3</v>
      </c>
      <c r="X29" s="11" t="s">
        <v>94</v>
      </c>
      <c r="Y29">
        <v>0.1</v>
      </c>
      <c r="AA29">
        <v>2.9000000000000001E-2</v>
      </c>
      <c r="AB29" s="11" t="s">
        <v>94</v>
      </c>
      <c r="AC29" s="12">
        <v>1.4E-2</v>
      </c>
      <c r="AD29" s="5">
        <v>4.7450624961364873E-3</v>
      </c>
      <c r="AF29" s="3">
        <v>12</v>
      </c>
      <c r="AG29" s="3">
        <v>5</v>
      </c>
      <c r="AH29" s="3">
        <v>5</v>
      </c>
      <c r="AI29" s="3">
        <v>14</v>
      </c>
      <c r="AJ29" s="3">
        <v>3</v>
      </c>
      <c r="AK29" s="3">
        <v>7.5</v>
      </c>
      <c r="AL29" s="3">
        <v>2.5</v>
      </c>
      <c r="AM29" s="3">
        <v>2</v>
      </c>
      <c r="AN29" s="3">
        <v>4</v>
      </c>
      <c r="AO29" s="3">
        <v>2</v>
      </c>
      <c r="AP29" s="3">
        <v>6</v>
      </c>
      <c r="AQ29" s="3">
        <v>0.5</v>
      </c>
      <c r="AR29" s="3">
        <v>4</v>
      </c>
      <c r="AS29" s="3">
        <v>7</v>
      </c>
      <c r="AT29" s="3">
        <v>74.5</v>
      </c>
      <c r="AU29" s="3">
        <v>112</v>
      </c>
      <c r="AY29" s="6">
        <f t="shared" si="8"/>
        <v>33.333333333333336</v>
      </c>
      <c r="AZ29" s="7">
        <f t="shared" si="9"/>
        <v>0.28999999999999998</v>
      </c>
      <c r="BA29" s="7">
        <f t="shared" si="10"/>
        <v>0.66666666666666663</v>
      </c>
      <c r="BB29" s="7">
        <f t="shared" si="11"/>
        <v>0.21786492374727667</v>
      </c>
      <c r="BC29" s="1">
        <v>44288</v>
      </c>
      <c r="BD29" s="1">
        <v>824</v>
      </c>
      <c r="BE29" s="1" t="s">
        <v>106</v>
      </c>
      <c r="BF29" s="1">
        <v>51202080402</v>
      </c>
      <c r="BG29" s="1" t="s">
        <v>95</v>
      </c>
      <c r="BH29" s="1">
        <v>39.014999400000001</v>
      </c>
      <c r="BI29" s="1">
        <v>-86.186401399999994</v>
      </c>
      <c r="BJ29" s="1" t="s">
        <v>92</v>
      </c>
      <c r="BK29" s="1">
        <v>4.9000000000000004</v>
      </c>
      <c r="BL29" s="1">
        <v>4</v>
      </c>
      <c r="BM29" s="1">
        <v>1</v>
      </c>
      <c r="BN29" s="1" t="s">
        <v>96</v>
      </c>
      <c r="BO29" s="1">
        <v>4.0000000000000001E-3</v>
      </c>
      <c r="BP29" s="1">
        <v>0.223</v>
      </c>
      <c r="BQ29" s="1" t="s">
        <v>98</v>
      </c>
      <c r="BR29" s="1">
        <v>1.7292394219898262E-5</v>
      </c>
      <c r="BS29" s="1">
        <v>0.26700000000000002</v>
      </c>
      <c r="BT29" s="1">
        <v>4.4999999999999998E-2</v>
      </c>
      <c r="BU29" s="1">
        <v>14</v>
      </c>
      <c r="BV29" s="1">
        <v>5</v>
      </c>
      <c r="BW29" s="1">
        <v>5</v>
      </c>
      <c r="BX29" s="1">
        <v>12</v>
      </c>
      <c r="BY29" s="1">
        <v>6</v>
      </c>
      <c r="BZ29" s="1">
        <v>9</v>
      </c>
      <c r="CA29" s="1">
        <v>5</v>
      </c>
      <c r="CB29" s="1">
        <v>3.5</v>
      </c>
      <c r="CC29" s="1">
        <v>4</v>
      </c>
      <c r="CD29" s="1">
        <v>2</v>
      </c>
      <c r="CE29" s="1">
        <v>4</v>
      </c>
      <c r="CF29" s="1">
        <v>4</v>
      </c>
      <c r="CG29" s="1">
        <v>6</v>
      </c>
      <c r="CH29" s="1">
        <v>7</v>
      </c>
      <c r="CI29" s="1">
        <v>86.5</v>
      </c>
      <c r="CJ29" s="1">
        <v>80</v>
      </c>
    </row>
    <row r="30" spans="1:88" s="15" customFormat="1" ht="14" customHeight="1" x14ac:dyDescent="0.35">
      <c r="A30" s="8">
        <v>44092</v>
      </c>
      <c r="B30" s="1">
        <v>819</v>
      </c>
      <c r="C30" s="9">
        <v>819</v>
      </c>
      <c r="D30" s="10" t="s">
        <v>88</v>
      </c>
      <c r="E30" s="10" t="s">
        <v>106</v>
      </c>
      <c r="F30" s="1" t="s">
        <v>90</v>
      </c>
      <c r="G30" s="1" t="s">
        <v>91</v>
      </c>
      <c r="H30" s="1">
        <v>51202080401</v>
      </c>
      <c r="I30" s="1">
        <v>38.9552002</v>
      </c>
      <c r="J30" s="1">
        <v>-86.130897500000003</v>
      </c>
      <c r="K30" s="1" t="s">
        <v>92</v>
      </c>
      <c r="L30" s="3">
        <v>0</v>
      </c>
      <c r="M30" s="11"/>
      <c r="N30">
        <v>42</v>
      </c>
      <c r="O30" t="s">
        <v>93</v>
      </c>
      <c r="P30" s="1">
        <v>19</v>
      </c>
      <c r="Q30" s="1">
        <v>5.8</v>
      </c>
      <c r="R30" s="11" t="s">
        <v>94</v>
      </c>
      <c r="S30">
        <v>0.5</v>
      </c>
      <c r="T30" s="11"/>
      <c r="U30">
        <v>2.1000000000000001E-2</v>
      </c>
      <c r="V30" s="11"/>
      <c r="W30">
        <v>5.0000000000000001E-3</v>
      </c>
      <c r="X30" s="11"/>
      <c r="Y30">
        <v>0.22800000000000001</v>
      </c>
      <c r="Z30" s="11" t="s">
        <v>94</v>
      </c>
      <c r="AA30">
        <v>7.9000000000000008E-3</v>
      </c>
      <c r="AB30" s="11" t="s">
        <v>94</v>
      </c>
      <c r="AC30" s="12">
        <v>1.4E-2</v>
      </c>
      <c r="AD30" s="5">
        <v>3.247911584926213E-3</v>
      </c>
      <c r="AE30"/>
      <c r="AF30" s="3">
        <v>10</v>
      </c>
      <c r="AG30" s="3">
        <v>5</v>
      </c>
      <c r="AH30" s="3">
        <v>0</v>
      </c>
      <c r="AI30" s="3">
        <v>6</v>
      </c>
      <c r="AJ30" s="3">
        <v>3</v>
      </c>
      <c r="AK30" s="3">
        <v>9</v>
      </c>
      <c r="AL30" s="3">
        <v>5</v>
      </c>
      <c r="AM30" s="3">
        <v>1</v>
      </c>
      <c r="AN30" s="3">
        <v>4</v>
      </c>
      <c r="AO30" s="3">
        <v>3</v>
      </c>
      <c r="AP30" s="3">
        <v>6</v>
      </c>
      <c r="AQ30" s="3">
        <v>1</v>
      </c>
      <c r="AR30" s="3">
        <v>0</v>
      </c>
      <c r="AS30" s="3">
        <v>0</v>
      </c>
      <c r="AT30" s="3">
        <v>53</v>
      </c>
      <c r="AU30" s="3">
        <v>175</v>
      </c>
      <c r="AV30" s="1"/>
      <c r="AW30" s="1"/>
      <c r="AX30" s="1"/>
      <c r="AY30" s="6">
        <f t="shared" si="8"/>
        <v>10.857142857142858</v>
      </c>
      <c r="AZ30" s="7">
        <f t="shared" si="9"/>
        <v>3.4649122807017547E-2</v>
      </c>
      <c r="BA30" s="7">
        <f t="shared" si="10"/>
        <v>0.23809523809523808</v>
      </c>
      <c r="BB30" s="7">
        <f t="shared" si="11"/>
        <v>7.7808901338313086E-2</v>
      </c>
      <c r="BC30" s="1">
        <v>44288</v>
      </c>
      <c r="BD30" s="1">
        <v>819</v>
      </c>
      <c r="BE30" s="1" t="s">
        <v>90</v>
      </c>
      <c r="BF30" s="1">
        <v>51202080401</v>
      </c>
      <c r="BG30" s="1" t="s">
        <v>95</v>
      </c>
      <c r="BH30" s="1">
        <v>38.9552002</v>
      </c>
      <c r="BI30" s="1">
        <v>-86.130897500000003</v>
      </c>
      <c r="BJ30" s="1" t="s">
        <v>92</v>
      </c>
      <c r="BK30" s="1">
        <v>6.25</v>
      </c>
      <c r="BL30" s="1">
        <v>5.5</v>
      </c>
      <c r="BM30" s="1">
        <v>31.8</v>
      </c>
      <c r="BN30" s="1">
        <v>0.59999999999993392</v>
      </c>
      <c r="BO30" s="1">
        <v>4.0000000000000001E-3</v>
      </c>
      <c r="BP30" s="1">
        <v>0.41599999999999998</v>
      </c>
      <c r="BQ30" s="1" t="s">
        <v>98</v>
      </c>
      <c r="BR30" s="1">
        <v>6.0992385412462623E-4</v>
      </c>
      <c r="BS30" s="1">
        <v>0.48799999999999999</v>
      </c>
      <c r="BT30" s="1">
        <v>2.4E-2</v>
      </c>
      <c r="BU30" s="1">
        <v>10</v>
      </c>
      <c r="BV30" s="1">
        <v>5</v>
      </c>
      <c r="BW30" s="1">
        <v>5</v>
      </c>
      <c r="BX30" s="1">
        <v>4</v>
      </c>
      <c r="BY30" s="1">
        <v>6</v>
      </c>
      <c r="BZ30" s="1">
        <v>7.5</v>
      </c>
      <c r="CA30" s="1">
        <v>5</v>
      </c>
      <c r="CB30" s="1">
        <v>2</v>
      </c>
      <c r="CC30" s="1">
        <v>2</v>
      </c>
      <c r="CD30" s="1">
        <v>3</v>
      </c>
      <c r="CE30" s="1">
        <v>4</v>
      </c>
      <c r="CF30" s="1">
        <v>1</v>
      </c>
      <c r="CG30" s="1">
        <v>4</v>
      </c>
      <c r="CH30" s="1">
        <v>4</v>
      </c>
      <c r="CI30" s="1">
        <v>62.5</v>
      </c>
      <c r="CJ30" s="1">
        <v>120</v>
      </c>
    </row>
    <row r="31" spans="1:88" ht="14" customHeight="1" x14ac:dyDescent="0.35">
      <c r="A31" s="8">
        <v>44092</v>
      </c>
      <c r="B31" s="1">
        <v>816</v>
      </c>
      <c r="C31" s="9">
        <v>816</v>
      </c>
      <c r="D31" s="10" t="s">
        <v>88</v>
      </c>
      <c r="E31" s="10" t="s">
        <v>106</v>
      </c>
      <c r="F31" s="1" t="s">
        <v>106</v>
      </c>
      <c r="G31" s="1" t="s">
        <v>91</v>
      </c>
      <c r="H31" s="1">
        <v>51202080402</v>
      </c>
      <c r="I31" s="1">
        <v>39.037700700000002</v>
      </c>
      <c r="J31" s="1">
        <v>-86.1493988</v>
      </c>
      <c r="K31" s="1" t="s">
        <v>92</v>
      </c>
      <c r="L31" s="3">
        <v>1</v>
      </c>
      <c r="M31" s="11" t="s">
        <v>132</v>
      </c>
      <c r="N31">
        <v>2419.6</v>
      </c>
      <c r="O31" t="s">
        <v>93</v>
      </c>
      <c r="P31" s="1">
        <v>18</v>
      </c>
      <c r="Q31" s="1">
        <v>6</v>
      </c>
      <c r="S31">
        <v>3.5</v>
      </c>
      <c r="U31">
        <v>4.0000000000000001E-3</v>
      </c>
      <c r="W31">
        <v>2E-3</v>
      </c>
      <c r="Y31">
        <v>0.219</v>
      </c>
      <c r="AA31">
        <v>1.7999999999999999E-2</v>
      </c>
      <c r="AC31" s="19">
        <v>0.16</v>
      </c>
      <c r="AD31" s="5">
        <v>5.4632911127500183E-2</v>
      </c>
      <c r="AF31" s="3">
        <v>12</v>
      </c>
      <c r="AG31" s="3">
        <v>5</v>
      </c>
      <c r="AH31" s="3">
        <v>0</v>
      </c>
      <c r="AI31" s="3">
        <v>10</v>
      </c>
      <c r="AJ31" s="3">
        <v>6</v>
      </c>
      <c r="AK31" s="3">
        <v>6</v>
      </c>
      <c r="AL31" s="3">
        <v>8</v>
      </c>
      <c r="AM31" s="3">
        <v>0</v>
      </c>
      <c r="AN31" s="3">
        <v>2</v>
      </c>
      <c r="AO31" s="3">
        <v>3</v>
      </c>
      <c r="AP31" s="3">
        <v>4</v>
      </c>
      <c r="AQ31" s="3">
        <v>1</v>
      </c>
      <c r="AR31" s="3">
        <v>0</v>
      </c>
      <c r="AS31" s="3">
        <v>0</v>
      </c>
      <c r="AT31" s="3">
        <v>57</v>
      </c>
      <c r="AU31" s="3">
        <v>120</v>
      </c>
      <c r="AY31" s="6">
        <f t="shared" si="8"/>
        <v>54.75</v>
      </c>
      <c r="AZ31" s="7">
        <f t="shared" si="9"/>
        <v>8.2191780821917804E-2</v>
      </c>
      <c r="BA31" s="7">
        <f t="shared" si="10"/>
        <v>0.5</v>
      </c>
      <c r="BB31" s="7">
        <f t="shared" si="11"/>
        <v>0.16339869281045752</v>
      </c>
      <c r="BC31" s="1">
        <v>44288</v>
      </c>
      <c r="BD31" s="1">
        <v>816</v>
      </c>
      <c r="BE31" s="1" t="s">
        <v>106</v>
      </c>
      <c r="BF31" s="1">
        <v>51202080402</v>
      </c>
      <c r="BG31" s="1" t="s">
        <v>95</v>
      </c>
      <c r="BH31" s="1">
        <v>39.037700700000002</v>
      </c>
      <c r="BI31" s="1">
        <v>-86.1493988</v>
      </c>
      <c r="BJ31" s="1" t="s">
        <v>92</v>
      </c>
      <c r="BK31" s="1">
        <v>5</v>
      </c>
      <c r="BL31" s="1">
        <v>5</v>
      </c>
      <c r="BM31" s="1">
        <v>11</v>
      </c>
      <c r="BN31" s="1" t="s">
        <v>96</v>
      </c>
      <c r="BO31" s="1">
        <v>2E-3</v>
      </c>
      <c r="BP31" s="1">
        <v>3.9E-2</v>
      </c>
      <c r="BQ31" s="1" t="s">
        <v>98</v>
      </c>
      <c r="BR31" s="1">
        <v>1.7433317459562177E-4</v>
      </c>
      <c r="BS31" s="1" t="s">
        <v>103</v>
      </c>
      <c r="BT31" s="1">
        <v>1.6E-2</v>
      </c>
      <c r="BU31" s="1">
        <v>8</v>
      </c>
      <c r="BV31" s="1">
        <v>5</v>
      </c>
      <c r="BW31" s="1">
        <v>5</v>
      </c>
      <c r="BX31" s="1">
        <v>12</v>
      </c>
      <c r="BY31" s="1">
        <v>6</v>
      </c>
      <c r="BZ31" s="1">
        <v>9</v>
      </c>
      <c r="CA31" s="1">
        <v>5</v>
      </c>
      <c r="CB31" s="1">
        <v>2</v>
      </c>
      <c r="CC31" s="1">
        <v>2</v>
      </c>
      <c r="CD31" s="1">
        <v>2</v>
      </c>
      <c r="CE31" s="1">
        <v>4</v>
      </c>
      <c r="CF31" s="1">
        <v>3</v>
      </c>
      <c r="CG31" s="1">
        <v>8</v>
      </c>
      <c r="CH31" s="1">
        <v>4</v>
      </c>
      <c r="CI31" s="1">
        <v>75</v>
      </c>
      <c r="CJ31" s="1">
        <v>50</v>
      </c>
    </row>
    <row r="32" spans="1:88" ht="14" customHeight="1" x14ac:dyDescent="0.35">
      <c r="A32" s="8">
        <v>44092</v>
      </c>
      <c r="B32" s="1">
        <v>814</v>
      </c>
      <c r="C32" s="9">
        <v>814</v>
      </c>
      <c r="D32" s="10" t="s">
        <v>141</v>
      </c>
      <c r="E32" s="10" t="s">
        <v>109</v>
      </c>
      <c r="F32" s="1" t="s">
        <v>125</v>
      </c>
      <c r="G32" s="1" t="s">
        <v>91</v>
      </c>
      <c r="H32" s="1">
        <v>51202080403</v>
      </c>
      <c r="I32" s="1">
        <v>38.994300799999998</v>
      </c>
      <c r="J32" s="1">
        <v>-86.234397900000005</v>
      </c>
      <c r="K32" s="1" t="s">
        <v>92</v>
      </c>
      <c r="L32" s="3">
        <v>2</v>
      </c>
      <c r="N32">
        <v>156.5</v>
      </c>
      <c r="O32" t="s">
        <v>93</v>
      </c>
      <c r="P32" s="1">
        <v>17.5</v>
      </c>
      <c r="Q32" s="1">
        <v>6</v>
      </c>
      <c r="S32">
        <v>5.5</v>
      </c>
      <c r="U32">
        <v>3.6999999999999998E-2</v>
      </c>
      <c r="W32">
        <v>8.9999999999999993E-3</v>
      </c>
      <c r="Y32">
        <v>0.25800000000000001</v>
      </c>
      <c r="AA32">
        <v>2.4E-2</v>
      </c>
      <c r="AC32" s="12">
        <v>0.08</v>
      </c>
      <c r="AD32" s="5">
        <v>2.6320844033002673E-2</v>
      </c>
      <c r="AF32" s="3">
        <v>10</v>
      </c>
      <c r="AG32" s="3">
        <v>5</v>
      </c>
      <c r="AH32" s="3">
        <v>5</v>
      </c>
      <c r="AI32" s="3">
        <v>6</v>
      </c>
      <c r="AJ32" s="3">
        <v>6</v>
      </c>
      <c r="AK32" s="3">
        <v>9</v>
      </c>
      <c r="AL32" s="3">
        <v>8</v>
      </c>
      <c r="AM32" s="3">
        <v>3</v>
      </c>
      <c r="AN32" s="3">
        <v>4</v>
      </c>
      <c r="AO32" s="3">
        <v>2</v>
      </c>
      <c r="AP32" s="3">
        <v>6</v>
      </c>
      <c r="AQ32" s="3">
        <v>1</v>
      </c>
      <c r="AR32" s="3">
        <v>0</v>
      </c>
      <c r="AS32" s="3">
        <v>0</v>
      </c>
      <c r="AT32" s="3">
        <v>65</v>
      </c>
      <c r="AU32" s="3">
        <v>120</v>
      </c>
      <c r="AY32" s="6">
        <f t="shared" si="8"/>
        <v>6.9729729729729737</v>
      </c>
      <c r="AZ32" s="7">
        <f t="shared" si="9"/>
        <v>9.3023255813953487E-2</v>
      </c>
      <c r="BA32" s="7">
        <f t="shared" si="10"/>
        <v>0.24324324324324323</v>
      </c>
      <c r="BB32" s="7">
        <f t="shared" si="11"/>
        <v>7.9491255961844184E-2</v>
      </c>
      <c r="BC32" s="1">
        <v>44288</v>
      </c>
      <c r="BD32" s="1">
        <v>814</v>
      </c>
      <c r="BE32" s="1" t="s">
        <v>125</v>
      </c>
      <c r="BF32" s="1">
        <v>51202080403</v>
      </c>
      <c r="BG32" s="1" t="s">
        <v>95</v>
      </c>
      <c r="BH32" s="1">
        <v>38.994300799999998</v>
      </c>
      <c r="BI32" s="1">
        <v>-86.234397900000005</v>
      </c>
      <c r="BJ32" s="1" t="s">
        <v>92</v>
      </c>
      <c r="BK32" s="1">
        <v>8.8000000000000007</v>
      </c>
      <c r="BL32" s="1">
        <v>4</v>
      </c>
      <c r="BM32" s="1">
        <v>14.5</v>
      </c>
      <c r="BN32" s="1">
        <v>3.5999999999996035</v>
      </c>
      <c r="BO32" s="1">
        <v>4.0000000000000001E-3</v>
      </c>
      <c r="BP32" s="1">
        <v>0.6</v>
      </c>
      <c r="BQ32" s="1" t="s">
        <v>98</v>
      </c>
      <c r="BR32" s="1">
        <v>2.3640742326004693E-5</v>
      </c>
      <c r="BS32" s="1">
        <v>0.6885</v>
      </c>
      <c r="BT32" s="1">
        <v>2.6000000000000002E-2</v>
      </c>
      <c r="BU32" s="1">
        <v>0</v>
      </c>
      <c r="BV32" s="1">
        <v>5</v>
      </c>
      <c r="BW32" s="1">
        <v>0</v>
      </c>
      <c r="BX32" s="1">
        <v>4</v>
      </c>
      <c r="BY32" s="1">
        <v>6</v>
      </c>
      <c r="BZ32" s="1">
        <v>9</v>
      </c>
      <c r="CA32" s="1">
        <v>0</v>
      </c>
      <c r="CB32" s="1">
        <v>1</v>
      </c>
      <c r="CC32" s="1">
        <v>0</v>
      </c>
      <c r="CD32" s="1">
        <v>2</v>
      </c>
      <c r="CE32" s="1">
        <v>6</v>
      </c>
      <c r="CF32" s="1">
        <v>2</v>
      </c>
      <c r="CG32" s="1">
        <v>8</v>
      </c>
      <c r="CH32" s="1">
        <v>0</v>
      </c>
      <c r="CI32" s="1">
        <v>43</v>
      </c>
      <c r="CJ32" s="1">
        <v>120</v>
      </c>
    </row>
    <row r="33" spans="1:88" ht="14" customHeight="1" x14ac:dyDescent="0.35">
      <c r="A33" s="8">
        <v>44092</v>
      </c>
      <c r="B33" s="1">
        <v>809</v>
      </c>
      <c r="C33" s="9">
        <v>809</v>
      </c>
      <c r="D33" s="10" t="s">
        <v>142</v>
      </c>
      <c r="E33" s="10" t="s">
        <v>143</v>
      </c>
      <c r="F33" s="1" t="s">
        <v>101</v>
      </c>
      <c r="G33" s="1" t="s">
        <v>91</v>
      </c>
      <c r="H33" s="1">
        <v>51202080404</v>
      </c>
      <c r="I33" s="1">
        <v>39.039398200000001</v>
      </c>
      <c r="J33" s="1">
        <v>-86.277999899999998</v>
      </c>
      <c r="K33" s="1" t="s">
        <v>114</v>
      </c>
      <c r="AF33" s="3">
        <v>10</v>
      </c>
      <c r="AG33" s="3">
        <v>5</v>
      </c>
      <c r="AH33" s="3">
        <v>5</v>
      </c>
      <c r="AI33" s="3">
        <v>2</v>
      </c>
      <c r="AJ33" s="3">
        <v>6</v>
      </c>
      <c r="AK33" s="3">
        <v>9</v>
      </c>
      <c r="AL33" s="3">
        <v>5</v>
      </c>
      <c r="AM33" s="3">
        <v>3</v>
      </c>
      <c r="AN33" s="3">
        <v>2</v>
      </c>
      <c r="AO33" s="3">
        <v>3</v>
      </c>
      <c r="AP33" s="3">
        <v>0</v>
      </c>
      <c r="AQ33" s="3">
        <v>0</v>
      </c>
      <c r="AR33" s="3">
        <v>0</v>
      </c>
      <c r="AS33" s="3">
        <v>0</v>
      </c>
      <c r="AT33" s="3">
        <v>50</v>
      </c>
      <c r="AU33" s="3" t="s">
        <v>115</v>
      </c>
      <c r="BC33" s="1">
        <v>44288</v>
      </c>
      <c r="BD33" s="1">
        <v>809</v>
      </c>
      <c r="BE33" s="1" t="s">
        <v>101</v>
      </c>
      <c r="BF33" s="1">
        <v>51202080404</v>
      </c>
      <c r="BG33" s="1" t="s">
        <v>95</v>
      </c>
      <c r="BH33" s="1">
        <v>39.039398200000001</v>
      </c>
      <c r="BI33" s="1">
        <v>-86.277999899999998</v>
      </c>
      <c r="BJ33" s="1" t="s">
        <v>92</v>
      </c>
      <c r="BK33" s="1">
        <v>6</v>
      </c>
      <c r="BL33" s="1">
        <v>5</v>
      </c>
      <c r="BM33" s="1">
        <v>0</v>
      </c>
      <c r="BN33" s="1" t="s">
        <v>96</v>
      </c>
      <c r="BO33" s="1">
        <v>4.0000000000000001E-3</v>
      </c>
      <c r="BP33" s="1">
        <v>9.5000000000000001E-2</v>
      </c>
      <c r="BQ33" s="1" t="s">
        <v>98</v>
      </c>
      <c r="BR33" s="1">
        <v>1.8903330013787928E-4</v>
      </c>
      <c r="BS33" s="1">
        <v>0.106</v>
      </c>
      <c r="BT33" s="1">
        <v>1.9E-2</v>
      </c>
      <c r="BU33" s="1">
        <v>10</v>
      </c>
      <c r="BV33" s="1">
        <v>5</v>
      </c>
      <c r="BW33" s="1">
        <v>5</v>
      </c>
      <c r="BX33" s="1">
        <v>8</v>
      </c>
      <c r="BY33" s="1">
        <v>4.5</v>
      </c>
      <c r="BZ33" s="1">
        <v>9</v>
      </c>
      <c r="CA33" s="1">
        <v>5</v>
      </c>
      <c r="CB33" s="1">
        <v>1</v>
      </c>
      <c r="CC33" s="1">
        <v>2</v>
      </c>
      <c r="CD33" s="1">
        <v>2</v>
      </c>
      <c r="CE33" s="1">
        <v>4</v>
      </c>
      <c r="CF33" s="1">
        <v>1</v>
      </c>
      <c r="CG33" s="1">
        <v>6</v>
      </c>
      <c r="CH33" s="1">
        <v>5.5</v>
      </c>
      <c r="CI33" s="1">
        <v>68</v>
      </c>
      <c r="CJ33" s="1">
        <v>120</v>
      </c>
    </row>
    <row r="34" spans="1:88" ht="14" customHeight="1" x14ac:dyDescent="0.35">
      <c r="A34" s="8">
        <v>44092</v>
      </c>
      <c r="B34" s="1">
        <v>808</v>
      </c>
      <c r="C34" s="9">
        <v>808</v>
      </c>
      <c r="D34" s="10" t="s">
        <v>144</v>
      </c>
      <c r="E34" s="10" t="s">
        <v>145</v>
      </c>
      <c r="F34" s="1" t="s">
        <v>125</v>
      </c>
      <c r="G34" s="1" t="s">
        <v>91</v>
      </c>
      <c r="H34" s="1">
        <v>51202080403</v>
      </c>
      <c r="I34" s="1">
        <v>38.9939003</v>
      </c>
      <c r="J34" s="1">
        <v>-86.241096499999998</v>
      </c>
      <c r="K34" s="1" t="s">
        <v>114</v>
      </c>
      <c r="AF34" s="3">
        <v>10</v>
      </c>
      <c r="AG34" s="3">
        <v>5</v>
      </c>
      <c r="AH34" s="3">
        <v>0</v>
      </c>
      <c r="AI34" s="3">
        <v>8</v>
      </c>
      <c r="AJ34" s="3">
        <v>6</v>
      </c>
      <c r="AK34" s="3">
        <v>9</v>
      </c>
      <c r="AL34" s="3">
        <v>5</v>
      </c>
      <c r="AM34" s="3">
        <v>5</v>
      </c>
      <c r="AN34" s="3">
        <v>2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v>53</v>
      </c>
      <c r="AU34" s="3" t="s">
        <v>115</v>
      </c>
      <c r="BC34" s="1">
        <v>44288</v>
      </c>
      <c r="BD34" s="1">
        <v>808</v>
      </c>
      <c r="BE34" s="1" t="s">
        <v>125</v>
      </c>
      <c r="BF34" s="1">
        <v>51202080403</v>
      </c>
      <c r="BG34" s="1" t="s">
        <v>95</v>
      </c>
      <c r="BH34" s="1">
        <v>38.9939003</v>
      </c>
      <c r="BI34" s="1">
        <v>-86.241096499999998</v>
      </c>
      <c r="BJ34" s="1" t="s">
        <v>92</v>
      </c>
      <c r="BK34" s="1">
        <v>4.4000000000000004</v>
      </c>
      <c r="BL34" s="1">
        <v>4</v>
      </c>
      <c r="BM34" s="1">
        <v>3.1</v>
      </c>
      <c r="BN34" s="1" t="s">
        <v>96</v>
      </c>
      <c r="BO34" s="1">
        <v>4.0000000000000001E-3</v>
      </c>
      <c r="BP34" s="1">
        <v>0.14099999999999999</v>
      </c>
      <c r="BQ34" s="1" t="s">
        <v>98</v>
      </c>
      <c r="BR34" s="1">
        <v>1.6602293349718971E-5</v>
      </c>
      <c r="BS34" s="1">
        <v>0.155</v>
      </c>
      <c r="BT34" s="1">
        <v>1.7000000000000001E-2</v>
      </c>
      <c r="BU34" s="1">
        <v>6</v>
      </c>
      <c r="BV34" s="1">
        <v>0</v>
      </c>
      <c r="BW34" s="1">
        <v>5</v>
      </c>
      <c r="BX34" s="1">
        <v>14</v>
      </c>
      <c r="BY34" s="1">
        <v>6</v>
      </c>
      <c r="BZ34" s="1">
        <v>11</v>
      </c>
      <c r="CA34" s="1">
        <v>5</v>
      </c>
      <c r="CB34" s="1">
        <v>5</v>
      </c>
      <c r="CC34" s="1">
        <v>0</v>
      </c>
      <c r="CD34" s="1">
        <v>2</v>
      </c>
      <c r="CE34" s="1">
        <v>4</v>
      </c>
      <c r="CF34" s="1">
        <v>2</v>
      </c>
      <c r="CG34" s="1">
        <v>6</v>
      </c>
      <c r="CH34" s="1">
        <v>4</v>
      </c>
      <c r="CI34" s="1">
        <v>70</v>
      </c>
      <c r="CJ34" s="1">
        <v>50</v>
      </c>
    </row>
    <row r="35" spans="1:88" ht="14" customHeight="1" x14ac:dyDescent="0.35">
      <c r="A35" s="8">
        <v>44092</v>
      </c>
      <c r="B35" s="1">
        <v>805</v>
      </c>
      <c r="C35" s="9">
        <v>805</v>
      </c>
      <c r="D35" s="10" t="s">
        <v>146</v>
      </c>
      <c r="E35" s="10" t="s">
        <v>147</v>
      </c>
      <c r="F35" s="1" t="s">
        <v>101</v>
      </c>
      <c r="G35" s="1" t="s">
        <v>91</v>
      </c>
      <c r="H35" s="1">
        <v>51202080404</v>
      </c>
      <c r="I35" s="1">
        <v>39.031898499999997</v>
      </c>
      <c r="J35" s="1">
        <v>-86.273597699999996</v>
      </c>
      <c r="K35" s="1" t="s">
        <v>114</v>
      </c>
      <c r="AF35" s="3">
        <v>12</v>
      </c>
      <c r="AG35" s="3">
        <v>5</v>
      </c>
      <c r="AH35" s="3">
        <v>5</v>
      </c>
      <c r="AI35" s="3">
        <v>6</v>
      </c>
      <c r="AJ35" s="3">
        <v>6</v>
      </c>
      <c r="AK35" s="3">
        <v>12</v>
      </c>
      <c r="AL35" s="3">
        <v>5</v>
      </c>
      <c r="AM35" s="3">
        <v>5</v>
      </c>
      <c r="AN35" s="3">
        <v>4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v>63</v>
      </c>
      <c r="AU35" s="3" t="s">
        <v>115</v>
      </c>
      <c r="BC35" s="1">
        <v>44288</v>
      </c>
      <c r="BD35" s="1">
        <v>805</v>
      </c>
      <c r="BE35" s="1" t="s">
        <v>101</v>
      </c>
      <c r="BF35" s="1">
        <v>51202080404</v>
      </c>
      <c r="BG35" s="1" t="s">
        <v>95</v>
      </c>
      <c r="BH35" s="1">
        <v>39.031898499999997</v>
      </c>
      <c r="BI35" s="1">
        <v>-86.273597699999996</v>
      </c>
      <c r="BJ35" s="1" t="s">
        <v>92</v>
      </c>
      <c r="BK35" s="1">
        <v>6</v>
      </c>
      <c r="BL35" s="1">
        <v>5</v>
      </c>
      <c r="BM35" s="1">
        <v>4.0999999999999996</v>
      </c>
      <c r="BN35" s="1">
        <v>3.2000000000000917</v>
      </c>
      <c r="BO35" s="1">
        <v>5.0000000000000001E-3</v>
      </c>
      <c r="BP35" s="1">
        <v>6.4000000000000001E-2</v>
      </c>
      <c r="BQ35" s="1" t="s">
        <v>98</v>
      </c>
      <c r="BR35" s="1">
        <v>1.8903330013787928E-4</v>
      </c>
      <c r="BS35" s="1">
        <v>0.14000000000000001</v>
      </c>
      <c r="BT35" s="1">
        <v>2.5999999999999999E-2</v>
      </c>
      <c r="BU35" s="1">
        <v>14</v>
      </c>
      <c r="BV35" s="1">
        <v>5</v>
      </c>
      <c r="BW35" s="1">
        <v>0</v>
      </c>
      <c r="BX35" s="1">
        <v>6</v>
      </c>
      <c r="BY35" s="1">
        <v>8</v>
      </c>
      <c r="BZ35" s="1">
        <v>9</v>
      </c>
      <c r="CA35" s="1">
        <v>5</v>
      </c>
      <c r="CB35" s="1">
        <v>3</v>
      </c>
      <c r="CC35" s="1">
        <v>2</v>
      </c>
      <c r="CD35" s="1">
        <v>2</v>
      </c>
      <c r="CE35" s="1">
        <v>6</v>
      </c>
      <c r="CF35" s="1">
        <v>1</v>
      </c>
      <c r="CG35" s="1">
        <v>0</v>
      </c>
      <c r="CH35" s="1">
        <v>0</v>
      </c>
      <c r="CI35" s="1">
        <v>61</v>
      </c>
      <c r="CJ35" s="1">
        <v>120</v>
      </c>
    </row>
    <row r="36" spans="1:88" s="22" customFormat="1" ht="14" customHeight="1" x14ac:dyDescent="0.35">
      <c r="A36" s="8">
        <v>44092</v>
      </c>
      <c r="B36" s="1">
        <v>702</v>
      </c>
      <c r="C36" s="9">
        <v>702</v>
      </c>
      <c r="D36" s="10" t="s">
        <v>148</v>
      </c>
      <c r="E36" s="10" t="s">
        <v>149</v>
      </c>
      <c r="F36" s="1" t="s">
        <v>150</v>
      </c>
      <c r="G36" s="1" t="s">
        <v>151</v>
      </c>
      <c r="H36" s="1">
        <v>51202080502</v>
      </c>
      <c r="I36" s="1">
        <v>39.0779991</v>
      </c>
      <c r="J36" s="1">
        <v>-86.196601900000005</v>
      </c>
      <c r="K36" s="1" t="s">
        <v>114</v>
      </c>
      <c r="L36" s="3"/>
      <c r="M36" s="11"/>
      <c r="N36"/>
      <c r="O36"/>
      <c r="P36" s="1"/>
      <c r="Q36" s="1"/>
      <c r="R36" s="11"/>
      <c r="S36"/>
      <c r="T36" s="11"/>
      <c r="U36"/>
      <c r="V36" s="11"/>
      <c r="W36"/>
      <c r="X36" s="11"/>
      <c r="Y36"/>
      <c r="Z36" s="11"/>
      <c r="AA36"/>
      <c r="AB36" s="11"/>
      <c r="AC36" s="12"/>
      <c r="AD36" s="5"/>
      <c r="AE36"/>
      <c r="AF36" s="3">
        <v>12</v>
      </c>
      <c r="AG36" s="3">
        <v>5</v>
      </c>
      <c r="AH36" s="3">
        <v>5</v>
      </c>
      <c r="AI36" s="3">
        <v>4</v>
      </c>
      <c r="AJ36" s="3">
        <v>6</v>
      </c>
      <c r="AK36" s="3">
        <v>9</v>
      </c>
      <c r="AL36" s="3">
        <v>5</v>
      </c>
      <c r="AM36" s="3">
        <v>5</v>
      </c>
      <c r="AN36" s="3">
        <v>2</v>
      </c>
      <c r="AO36" s="3">
        <v>3</v>
      </c>
      <c r="AP36" s="3">
        <v>0</v>
      </c>
      <c r="AQ36" s="3">
        <v>0</v>
      </c>
      <c r="AR36" s="3">
        <v>0</v>
      </c>
      <c r="AS36" s="3">
        <v>0</v>
      </c>
      <c r="AT36" s="3">
        <v>56</v>
      </c>
      <c r="AU36" s="3" t="s">
        <v>115</v>
      </c>
      <c r="AV36" s="1"/>
      <c r="AW36" s="1"/>
      <c r="AX36" s="1"/>
      <c r="AY36" s="6"/>
      <c r="AZ36" s="7"/>
      <c r="BA36" s="1"/>
      <c r="BB36" s="1"/>
      <c r="BC36" s="1">
        <v>44288</v>
      </c>
      <c r="BD36" s="1">
        <v>702</v>
      </c>
      <c r="BE36" s="1" t="s">
        <v>150</v>
      </c>
      <c r="BF36" s="1">
        <v>51202080502</v>
      </c>
      <c r="BG36" s="1" t="s">
        <v>152</v>
      </c>
      <c r="BH36" s="1">
        <v>39.0779991</v>
      </c>
      <c r="BI36" s="1">
        <v>-86.196601900000005</v>
      </c>
      <c r="BJ36" s="1" t="s">
        <v>92</v>
      </c>
      <c r="BK36" s="1">
        <v>2.2000000000000002</v>
      </c>
      <c r="BL36" s="1">
        <v>4</v>
      </c>
      <c r="BM36" s="1">
        <v>6.3</v>
      </c>
      <c r="BN36" s="1" t="s">
        <v>96</v>
      </c>
      <c r="BO36" s="1">
        <v>6.0000000000000001E-3</v>
      </c>
      <c r="BP36" s="1">
        <v>3.1E-2</v>
      </c>
      <c r="BQ36" s="1" t="s">
        <v>98</v>
      </c>
      <c r="BR36" s="1">
        <v>1.3854216452502069E-5</v>
      </c>
      <c r="BS36" s="1" t="s">
        <v>103</v>
      </c>
      <c r="BT36" s="1">
        <v>2.1499999999999998E-2</v>
      </c>
      <c r="BU36" s="1">
        <v>12</v>
      </c>
      <c r="BV36" s="1">
        <v>5</v>
      </c>
      <c r="BW36" s="1">
        <v>5</v>
      </c>
      <c r="BX36" s="1">
        <v>4</v>
      </c>
      <c r="BY36" s="1">
        <v>6</v>
      </c>
      <c r="BZ36" s="1">
        <v>9</v>
      </c>
      <c r="CA36" s="1">
        <v>5</v>
      </c>
      <c r="CB36" s="1">
        <v>3.5</v>
      </c>
      <c r="CC36" s="1">
        <v>2</v>
      </c>
      <c r="CD36" s="1">
        <v>3</v>
      </c>
      <c r="CE36" s="1">
        <v>0</v>
      </c>
      <c r="CF36" s="1">
        <v>1</v>
      </c>
      <c r="CG36" s="1">
        <v>4</v>
      </c>
      <c r="CH36" s="1">
        <v>5.5</v>
      </c>
      <c r="CI36" s="1">
        <v>65</v>
      </c>
      <c r="CJ36" s="1">
        <v>50</v>
      </c>
    </row>
    <row r="37" spans="1:88" s="13" customFormat="1" ht="14" customHeight="1" x14ac:dyDescent="0.35">
      <c r="A37" s="8">
        <v>44092</v>
      </c>
      <c r="B37" s="1">
        <v>700</v>
      </c>
      <c r="C37" s="9">
        <v>700</v>
      </c>
      <c r="D37" s="10" t="s">
        <v>153</v>
      </c>
      <c r="E37" s="10" t="s">
        <v>154</v>
      </c>
      <c r="F37" s="1" t="s">
        <v>155</v>
      </c>
      <c r="G37" s="1" t="s">
        <v>151</v>
      </c>
      <c r="H37" s="1">
        <v>51202080603</v>
      </c>
      <c r="I37" s="1">
        <v>39.071399700000001</v>
      </c>
      <c r="J37" s="1">
        <v>-86.263496399999994</v>
      </c>
      <c r="K37" s="1" t="s">
        <v>92</v>
      </c>
      <c r="L37" s="3">
        <v>0</v>
      </c>
      <c r="M37" s="11"/>
      <c r="N37">
        <v>6.3</v>
      </c>
      <c r="O37" t="s">
        <v>93</v>
      </c>
      <c r="P37" s="1"/>
      <c r="Q37" s="1"/>
      <c r="R37" s="11"/>
      <c r="S37">
        <v>16.5</v>
      </c>
      <c r="T37" s="11"/>
      <c r="U37">
        <v>2.1999999999999999E-2</v>
      </c>
      <c r="V37" s="11"/>
      <c r="W37">
        <v>4.0000000000000001E-3</v>
      </c>
      <c r="X37" s="11"/>
      <c r="Y37">
        <v>0.16850000000000001</v>
      </c>
      <c r="Z37" s="11" t="s">
        <v>94</v>
      </c>
      <c r="AA37">
        <v>7.9000000000000008E-3</v>
      </c>
      <c r="AB37" s="11" t="s">
        <v>94</v>
      </c>
      <c r="AC37" s="12">
        <v>1.4E-2</v>
      </c>
      <c r="AD37" s="5" t="s">
        <v>102</v>
      </c>
      <c r="AE37"/>
      <c r="AF37" s="3">
        <v>10</v>
      </c>
      <c r="AG37" s="3">
        <v>5</v>
      </c>
      <c r="AH37" s="3">
        <v>0</v>
      </c>
      <c r="AI37" s="3">
        <v>6</v>
      </c>
      <c r="AJ37" s="3">
        <v>6</v>
      </c>
      <c r="AK37" s="3">
        <v>4.5</v>
      </c>
      <c r="AL37" s="3">
        <v>5</v>
      </c>
      <c r="AM37" s="3">
        <v>5</v>
      </c>
      <c r="AN37" s="3">
        <v>4</v>
      </c>
      <c r="AO37" s="3">
        <v>3</v>
      </c>
      <c r="AP37" s="3">
        <v>0</v>
      </c>
      <c r="AQ37" s="3">
        <v>0</v>
      </c>
      <c r="AR37" s="3">
        <v>0</v>
      </c>
      <c r="AS37" s="3">
        <v>0</v>
      </c>
      <c r="AT37" s="3">
        <v>48.5</v>
      </c>
      <c r="AU37" s="3" t="s">
        <v>115</v>
      </c>
      <c r="AV37" s="1"/>
      <c r="AW37" s="1"/>
      <c r="AX37" s="1"/>
      <c r="AY37" s="6">
        <f>Y37/U37</f>
        <v>7.6590909090909101</v>
      </c>
      <c r="AZ37" s="7">
        <f>AA37/Y37</f>
        <v>4.6884272997032642E-2</v>
      </c>
      <c r="BA37" s="7">
        <f>W37/U37</f>
        <v>0.18181818181818182</v>
      </c>
      <c r="BB37" s="7">
        <f>W37/(U37*3.06)</f>
        <v>5.9417706476530018E-2</v>
      </c>
      <c r="BC37" s="1">
        <v>44288</v>
      </c>
      <c r="BD37" s="1">
        <v>700</v>
      </c>
      <c r="BE37" s="1" t="s">
        <v>155</v>
      </c>
      <c r="BF37" s="1">
        <v>51202080603</v>
      </c>
      <c r="BG37" s="1" t="s">
        <v>156</v>
      </c>
      <c r="BH37" s="1">
        <v>39.071399700000001</v>
      </c>
      <c r="BI37" s="1">
        <v>-86.263496399999994</v>
      </c>
      <c r="BJ37" s="1" t="s">
        <v>92</v>
      </c>
      <c r="BK37" s="1">
        <v>8</v>
      </c>
      <c r="BL37" s="1">
        <v>5</v>
      </c>
      <c r="BM37" s="1">
        <v>0</v>
      </c>
      <c r="BN37" s="1">
        <v>0.80000000000035598</v>
      </c>
      <c r="BO37" s="1">
        <v>7.0000000000000001E-3</v>
      </c>
      <c r="BP37" s="1">
        <v>8.1000000000000003E-2</v>
      </c>
      <c r="BQ37" s="1" t="s">
        <v>98</v>
      </c>
      <c r="BR37" s="1">
        <v>2.2187299459434194E-4</v>
      </c>
      <c r="BS37" s="1">
        <v>0.20200000000000001</v>
      </c>
      <c r="BT37" s="1">
        <v>2.5000000000000001E-2</v>
      </c>
      <c r="BU37" s="1">
        <v>6</v>
      </c>
      <c r="BV37" s="1">
        <v>5</v>
      </c>
      <c r="BW37" s="1">
        <v>5</v>
      </c>
      <c r="BX37" s="1">
        <v>2</v>
      </c>
      <c r="BY37" s="1">
        <v>6</v>
      </c>
      <c r="BZ37" s="1">
        <v>12</v>
      </c>
      <c r="CA37" s="1">
        <v>5</v>
      </c>
      <c r="CB37" s="1">
        <v>5</v>
      </c>
      <c r="CC37" s="1">
        <v>2</v>
      </c>
      <c r="CD37" s="1">
        <v>2</v>
      </c>
      <c r="CE37" s="1">
        <v>4</v>
      </c>
      <c r="CF37" s="1">
        <v>1</v>
      </c>
      <c r="CG37" s="1">
        <v>4</v>
      </c>
      <c r="CH37" s="1">
        <v>4</v>
      </c>
      <c r="CI37" s="1">
        <v>63</v>
      </c>
      <c r="CJ37" s="1">
        <v>50</v>
      </c>
    </row>
    <row r="38" spans="1:88" ht="14" customHeight="1" x14ac:dyDescent="0.35">
      <c r="A38" s="8">
        <v>44092</v>
      </c>
      <c r="B38" s="1">
        <v>697</v>
      </c>
      <c r="C38" s="9">
        <v>697</v>
      </c>
      <c r="D38" s="10" t="s">
        <v>157</v>
      </c>
      <c r="E38" s="10" t="s">
        <v>158</v>
      </c>
      <c r="F38" s="1" t="s">
        <v>159</v>
      </c>
      <c r="G38" s="1" t="s">
        <v>151</v>
      </c>
      <c r="H38" s="1">
        <v>51202080501</v>
      </c>
      <c r="I38" s="1">
        <v>39.143798799999999</v>
      </c>
      <c r="J38" s="1">
        <v>-86.106201200000001</v>
      </c>
      <c r="K38" s="1" t="s">
        <v>92</v>
      </c>
      <c r="L38" s="3">
        <v>2</v>
      </c>
      <c r="N38">
        <v>2419.6</v>
      </c>
      <c r="O38" t="s">
        <v>93</v>
      </c>
      <c r="P38" s="1">
        <v>20</v>
      </c>
      <c r="Q38" s="1">
        <v>6</v>
      </c>
      <c r="S38">
        <v>30.7</v>
      </c>
      <c r="U38">
        <v>2.5999999999999999E-2</v>
      </c>
      <c r="W38">
        <v>2E-3</v>
      </c>
      <c r="X38" s="11" t="s">
        <v>94</v>
      </c>
      <c r="Y38">
        <v>0.1</v>
      </c>
      <c r="AA38">
        <v>1.2E-2</v>
      </c>
      <c r="AB38" s="11" t="s">
        <v>94</v>
      </c>
      <c r="AC38" s="12">
        <v>1.4E-2</v>
      </c>
      <c r="AD38" s="5">
        <v>5.538707137377261E-3</v>
      </c>
      <c r="AF38" s="3">
        <v>10</v>
      </c>
      <c r="AG38" s="3">
        <v>0</v>
      </c>
      <c r="AH38" s="3">
        <v>2.5</v>
      </c>
      <c r="AI38" s="3">
        <v>10</v>
      </c>
      <c r="AJ38" s="3">
        <v>8</v>
      </c>
      <c r="AK38" s="3">
        <v>12</v>
      </c>
      <c r="AL38" s="3">
        <v>5</v>
      </c>
      <c r="AM38" s="3">
        <v>2</v>
      </c>
      <c r="AN38" s="3">
        <v>2</v>
      </c>
      <c r="AO38" s="3">
        <v>2</v>
      </c>
      <c r="AP38" s="3">
        <v>4</v>
      </c>
      <c r="AQ38" s="3">
        <v>1</v>
      </c>
      <c r="AR38" s="3">
        <v>4</v>
      </c>
      <c r="AS38" s="3">
        <v>4</v>
      </c>
      <c r="AT38" s="3">
        <v>66.5</v>
      </c>
      <c r="AU38" s="3">
        <v>205</v>
      </c>
      <c r="AY38" s="6">
        <f>Y38/U38</f>
        <v>3.8461538461538467</v>
      </c>
      <c r="AZ38" s="7">
        <f>AA38/Y38</f>
        <v>0.12</v>
      </c>
      <c r="BA38" s="7">
        <f>W38/U38</f>
        <v>7.6923076923076927E-2</v>
      </c>
      <c r="BB38" s="7">
        <f>W38/(U38*3.06)</f>
        <v>2.5138260432378084E-2</v>
      </c>
      <c r="BC38" s="1">
        <v>44288</v>
      </c>
      <c r="BD38" s="1">
        <v>697</v>
      </c>
      <c r="BE38" s="1" t="s">
        <v>159</v>
      </c>
      <c r="BF38" s="1">
        <v>51202080501</v>
      </c>
      <c r="BG38" s="1" t="s">
        <v>152</v>
      </c>
      <c r="BH38" s="1">
        <v>39.143798799999999</v>
      </c>
      <c r="BI38" s="1">
        <v>-86.106201200000001</v>
      </c>
      <c r="BJ38" s="1" t="s">
        <v>92</v>
      </c>
      <c r="BK38" s="1">
        <v>7</v>
      </c>
      <c r="BL38" s="1">
        <v>5</v>
      </c>
      <c r="BM38" s="1">
        <v>6.3</v>
      </c>
      <c r="BN38" s="1">
        <v>1.3999999999998458</v>
      </c>
      <c r="BO38" s="1">
        <v>6.0000000000000001E-3</v>
      </c>
      <c r="BP38" s="1">
        <v>0.218</v>
      </c>
      <c r="BQ38" s="1" t="s">
        <v>98</v>
      </c>
      <c r="BR38" s="1">
        <v>2.0485452420445106E-4</v>
      </c>
      <c r="BS38" s="1">
        <v>0.27600000000000002</v>
      </c>
      <c r="BT38" s="1">
        <v>8.9999999999999993E-3</v>
      </c>
      <c r="BU38" s="1">
        <v>14</v>
      </c>
      <c r="BV38" s="1">
        <v>0</v>
      </c>
      <c r="BW38" s="1">
        <v>0</v>
      </c>
      <c r="BX38" s="1">
        <v>14</v>
      </c>
      <c r="BY38" s="1">
        <v>8</v>
      </c>
      <c r="BZ38" s="1">
        <v>9</v>
      </c>
      <c r="CA38" s="1">
        <v>5</v>
      </c>
      <c r="CB38" s="1">
        <v>2</v>
      </c>
      <c r="CC38" s="1">
        <v>2</v>
      </c>
      <c r="CD38" s="1">
        <v>2</v>
      </c>
      <c r="CE38" s="1">
        <v>4</v>
      </c>
      <c r="CF38" s="1">
        <v>5</v>
      </c>
      <c r="CG38" s="1">
        <v>6</v>
      </c>
      <c r="CH38" s="1">
        <v>7</v>
      </c>
      <c r="CI38" s="1">
        <v>78</v>
      </c>
      <c r="CJ38" s="1">
        <v>120</v>
      </c>
    </row>
    <row r="39" spans="1:88" ht="14" customHeight="1" x14ac:dyDescent="0.35">
      <c r="A39" s="8">
        <v>44092</v>
      </c>
      <c r="B39" s="1">
        <v>692</v>
      </c>
      <c r="C39" s="9">
        <v>692</v>
      </c>
      <c r="D39" s="10" t="s">
        <v>160</v>
      </c>
      <c r="E39" t="s">
        <v>161</v>
      </c>
      <c r="F39" s="1" t="s">
        <v>150</v>
      </c>
      <c r="G39" s="1" t="s">
        <v>151</v>
      </c>
      <c r="H39" s="1">
        <v>51202080502</v>
      </c>
      <c r="I39" s="1">
        <v>39.097198499999998</v>
      </c>
      <c r="J39" s="1">
        <v>-86.133796700000005</v>
      </c>
      <c r="K39" s="1" t="s">
        <v>92</v>
      </c>
      <c r="L39" s="3">
        <v>1</v>
      </c>
      <c r="N39">
        <v>488.4</v>
      </c>
      <c r="O39" t="s">
        <v>93</v>
      </c>
      <c r="P39" s="1">
        <v>16</v>
      </c>
      <c r="Q39" s="1">
        <v>6</v>
      </c>
      <c r="R39" s="11" t="s">
        <v>94</v>
      </c>
      <c r="S39">
        <v>0.5</v>
      </c>
      <c r="U39">
        <v>2E-3</v>
      </c>
      <c r="W39">
        <v>5.0000000000000001E-3</v>
      </c>
      <c r="Y39">
        <v>0.111</v>
      </c>
      <c r="AA39">
        <v>0.13800000000000001</v>
      </c>
      <c r="AB39" s="11" t="s">
        <v>94</v>
      </c>
      <c r="AC39" s="12">
        <v>1.4E-2</v>
      </c>
      <c r="AD39" s="5">
        <v>4.1174515293475539E-3</v>
      </c>
      <c r="AF39" s="3">
        <v>14</v>
      </c>
      <c r="AG39" s="3">
        <v>0</v>
      </c>
      <c r="AH39" s="3">
        <v>0</v>
      </c>
      <c r="AI39" s="3">
        <v>10</v>
      </c>
      <c r="AJ39" s="3">
        <v>8</v>
      </c>
      <c r="AK39" s="3">
        <v>9</v>
      </c>
      <c r="AL39" s="3">
        <v>5</v>
      </c>
      <c r="AM39" s="3">
        <v>5</v>
      </c>
      <c r="AN39" s="3">
        <v>4</v>
      </c>
      <c r="AO39" s="3">
        <v>3</v>
      </c>
      <c r="AP39" s="3">
        <v>4</v>
      </c>
      <c r="AQ39" s="3">
        <v>1</v>
      </c>
      <c r="AR39" s="3">
        <v>0</v>
      </c>
      <c r="AS39" s="3">
        <v>0</v>
      </c>
      <c r="AT39" s="3">
        <v>63</v>
      </c>
      <c r="AU39" s="3">
        <v>120</v>
      </c>
      <c r="AY39" s="6">
        <f>Y39/U39</f>
        <v>55.5</v>
      </c>
      <c r="AZ39" s="7">
        <f>AA39/Y39</f>
        <v>1.2432432432432434</v>
      </c>
      <c r="BA39" s="7">
        <f>W39/U39</f>
        <v>2.5</v>
      </c>
      <c r="BB39" s="7">
        <f>W39/(U39*3.06)</f>
        <v>0.81699346405228757</v>
      </c>
      <c r="BC39" s="1">
        <v>44288</v>
      </c>
      <c r="BD39" s="1">
        <v>692</v>
      </c>
      <c r="BE39" s="1" t="s">
        <v>150</v>
      </c>
      <c r="BF39" s="1">
        <v>51202080502</v>
      </c>
      <c r="BG39" s="1" t="s">
        <v>152</v>
      </c>
      <c r="BH39" s="1">
        <v>39.097198499999998</v>
      </c>
      <c r="BI39" s="1">
        <v>-86.133796700000005</v>
      </c>
      <c r="BJ39" s="1" t="s">
        <v>92</v>
      </c>
      <c r="BK39" s="1">
        <v>5</v>
      </c>
      <c r="BL39" s="1">
        <v>4</v>
      </c>
      <c r="BM39" s="1">
        <v>0</v>
      </c>
      <c r="BN39" s="1" t="s">
        <v>96</v>
      </c>
      <c r="BO39" s="1">
        <v>5.0000000000000001E-3</v>
      </c>
      <c r="BP39" s="1">
        <v>0.23599999999999999</v>
      </c>
      <c r="BQ39" s="1" t="s">
        <v>98</v>
      </c>
      <c r="BR39" s="1">
        <v>1.7433512839253174E-5</v>
      </c>
      <c r="BS39" s="1">
        <v>0.309</v>
      </c>
      <c r="BT39" s="1">
        <v>1.2999999999999999E-2</v>
      </c>
      <c r="BU39" s="1">
        <v>14</v>
      </c>
      <c r="BV39" s="1">
        <v>5</v>
      </c>
      <c r="BW39" s="1">
        <v>5</v>
      </c>
      <c r="BX39" s="1">
        <v>12</v>
      </c>
      <c r="BY39" s="1">
        <v>8</v>
      </c>
      <c r="BZ39" s="1">
        <v>9</v>
      </c>
      <c r="CA39" s="1">
        <v>5</v>
      </c>
      <c r="CB39" s="1">
        <v>2</v>
      </c>
      <c r="CC39" s="1">
        <v>2</v>
      </c>
      <c r="CD39" s="1">
        <v>3</v>
      </c>
      <c r="CE39" s="1">
        <v>4</v>
      </c>
      <c r="CF39" s="1">
        <v>5</v>
      </c>
      <c r="CG39" s="1">
        <v>4</v>
      </c>
      <c r="CH39" s="1">
        <v>7</v>
      </c>
      <c r="CI39" s="1">
        <v>85</v>
      </c>
      <c r="CJ39" s="1">
        <v>120</v>
      </c>
    </row>
    <row r="40" spans="1:88" ht="14" customHeight="1" x14ac:dyDescent="0.35">
      <c r="A40" s="8">
        <v>44092</v>
      </c>
      <c r="B40" s="1">
        <v>685</v>
      </c>
      <c r="C40" s="9">
        <v>685</v>
      </c>
      <c r="D40" s="10" t="s">
        <v>160</v>
      </c>
      <c r="E40" s="10" t="s">
        <v>162</v>
      </c>
      <c r="F40" s="1" t="s">
        <v>159</v>
      </c>
      <c r="G40" s="1" t="s">
        <v>151</v>
      </c>
      <c r="H40" s="1">
        <v>51202080501</v>
      </c>
      <c r="I40" s="1">
        <v>39.1277008</v>
      </c>
      <c r="J40" s="1">
        <v>-86.141998299999997</v>
      </c>
      <c r="K40" s="1" t="s">
        <v>92</v>
      </c>
      <c r="L40" s="3">
        <v>1</v>
      </c>
      <c r="N40">
        <v>648.79999999999995</v>
      </c>
      <c r="O40" t="s">
        <v>93</v>
      </c>
      <c r="P40" s="1">
        <v>17</v>
      </c>
      <c r="Q40" s="1">
        <v>6</v>
      </c>
      <c r="S40">
        <v>1.5</v>
      </c>
      <c r="U40">
        <v>5.4999999999999997E-3</v>
      </c>
      <c r="W40">
        <v>2E-3</v>
      </c>
      <c r="X40" s="11" t="s">
        <v>94</v>
      </c>
      <c r="Y40">
        <v>0.1</v>
      </c>
      <c r="AA40">
        <v>0.02</v>
      </c>
      <c r="AB40" s="11" t="s">
        <v>94</v>
      </c>
      <c r="AC40" s="12">
        <v>1.4E-2</v>
      </c>
      <c r="AD40" s="5">
        <v>4.437696061512772E-3</v>
      </c>
      <c r="AF40" s="3">
        <v>6</v>
      </c>
      <c r="AG40" s="3">
        <v>5</v>
      </c>
      <c r="AH40" s="3">
        <v>0</v>
      </c>
      <c r="AI40" s="3">
        <v>10</v>
      </c>
      <c r="AJ40" s="3">
        <v>6</v>
      </c>
      <c r="AK40" s="3">
        <v>9</v>
      </c>
      <c r="AL40" s="3">
        <v>5</v>
      </c>
      <c r="AM40" s="3">
        <v>2</v>
      </c>
      <c r="AN40" s="3">
        <v>2</v>
      </c>
      <c r="AO40" s="3">
        <v>3</v>
      </c>
      <c r="AP40" s="3">
        <v>4</v>
      </c>
      <c r="AQ40" s="3">
        <v>1</v>
      </c>
      <c r="AR40" s="3">
        <v>4</v>
      </c>
      <c r="AS40" s="3">
        <v>4</v>
      </c>
      <c r="AT40" s="3">
        <v>61</v>
      </c>
      <c r="AU40" s="3">
        <v>120</v>
      </c>
      <c r="AY40" s="6">
        <f>Y40/U40</f>
        <v>18.181818181818183</v>
      </c>
      <c r="AZ40" s="7">
        <f>AA40/Y40</f>
        <v>0.19999999999999998</v>
      </c>
      <c r="BA40" s="7">
        <f>W40/U40</f>
        <v>0.36363636363636365</v>
      </c>
      <c r="BB40" s="7">
        <f>W40/(U40*3.06)</f>
        <v>0.11883541295306004</v>
      </c>
      <c r="BC40" s="1">
        <v>44288</v>
      </c>
      <c r="BD40" s="1">
        <v>685</v>
      </c>
      <c r="BE40" s="1" t="s">
        <v>159</v>
      </c>
      <c r="BF40" s="1">
        <v>51202080501</v>
      </c>
      <c r="BG40" s="1" t="s">
        <v>152</v>
      </c>
      <c r="BH40" s="1">
        <v>39.1277008</v>
      </c>
      <c r="BI40" s="1">
        <v>-86.141998299999997</v>
      </c>
      <c r="BJ40" s="1" t="s">
        <v>92</v>
      </c>
      <c r="BK40" s="1">
        <v>5.6</v>
      </c>
      <c r="BL40" s="1">
        <v>5</v>
      </c>
      <c r="BM40" s="1">
        <v>18.899999999999999</v>
      </c>
      <c r="BN40" s="1">
        <v>0.99999999999988987</v>
      </c>
      <c r="BO40" s="1">
        <v>4.0000000000000001E-3</v>
      </c>
      <c r="BP40" s="1">
        <v>0.22800000000000001</v>
      </c>
      <c r="BQ40" s="1" t="s">
        <v>98</v>
      </c>
      <c r="BR40" s="1">
        <v>1.8302283595782992E-4</v>
      </c>
      <c r="BS40" s="1">
        <v>0.29799999999999999</v>
      </c>
      <c r="BT40" s="1">
        <v>1.4999999999999999E-2</v>
      </c>
      <c r="BU40" s="1">
        <v>14</v>
      </c>
      <c r="BV40" s="1">
        <v>5</v>
      </c>
      <c r="BW40" s="1">
        <v>0</v>
      </c>
      <c r="BX40" s="1">
        <v>8</v>
      </c>
      <c r="BY40" s="1">
        <v>6</v>
      </c>
      <c r="BZ40" s="1">
        <v>9</v>
      </c>
      <c r="CA40" s="1">
        <v>5</v>
      </c>
      <c r="CB40" s="1">
        <v>2</v>
      </c>
      <c r="CC40" s="1">
        <v>2</v>
      </c>
      <c r="CD40" s="1">
        <v>2</v>
      </c>
      <c r="CE40" s="1">
        <v>4</v>
      </c>
      <c r="CF40" s="1">
        <v>4</v>
      </c>
      <c r="CG40" s="1">
        <v>6</v>
      </c>
      <c r="CH40" s="1">
        <v>7</v>
      </c>
      <c r="CI40" s="1">
        <v>74</v>
      </c>
      <c r="CJ40" s="1">
        <v>120</v>
      </c>
    </row>
    <row r="41" spans="1:88" ht="14" customHeight="1" x14ac:dyDescent="0.35">
      <c r="A41" s="8">
        <v>44092</v>
      </c>
      <c r="B41" s="1">
        <v>680</v>
      </c>
      <c r="C41" s="9">
        <v>680</v>
      </c>
      <c r="D41" s="10" t="s">
        <v>88</v>
      </c>
      <c r="E41" t="s">
        <v>163</v>
      </c>
      <c r="F41" s="1" t="s">
        <v>150</v>
      </c>
      <c r="G41" s="1" t="s">
        <v>151</v>
      </c>
      <c r="H41" s="1">
        <v>51202080502</v>
      </c>
      <c r="I41" s="1">
        <v>39.137100199999999</v>
      </c>
      <c r="J41" s="1">
        <v>-86.162399300000004</v>
      </c>
      <c r="K41" s="1" t="s">
        <v>92</v>
      </c>
      <c r="L41" s="3">
        <v>0</v>
      </c>
      <c r="N41">
        <v>43.5</v>
      </c>
      <c r="O41" t="s">
        <v>93</v>
      </c>
      <c r="P41" s="1">
        <v>18</v>
      </c>
      <c r="Q41" s="1">
        <v>6</v>
      </c>
      <c r="S41">
        <v>1</v>
      </c>
      <c r="T41" s="11" t="s">
        <v>94</v>
      </c>
      <c r="U41">
        <v>2E-3</v>
      </c>
      <c r="W41">
        <v>3.0000000000000001E-3</v>
      </c>
      <c r="X41" s="11" t="s">
        <v>94</v>
      </c>
      <c r="Y41">
        <v>0.1</v>
      </c>
      <c r="AA41">
        <v>0.09</v>
      </c>
      <c r="AB41" s="11" t="s">
        <v>94</v>
      </c>
      <c r="AC41" s="12">
        <v>1.4E-2</v>
      </c>
      <c r="AD41" s="5">
        <v>4.7803797236562664E-3</v>
      </c>
      <c r="AF41" s="3">
        <v>14</v>
      </c>
      <c r="AG41" s="3">
        <v>5</v>
      </c>
      <c r="AH41" s="3">
        <v>5</v>
      </c>
      <c r="AI41" s="3">
        <v>6</v>
      </c>
      <c r="AJ41" s="3">
        <v>3</v>
      </c>
      <c r="AK41" s="3">
        <v>12</v>
      </c>
      <c r="AL41" s="3">
        <v>5</v>
      </c>
      <c r="AM41" s="3">
        <v>5</v>
      </c>
      <c r="AN41" s="3">
        <v>4</v>
      </c>
      <c r="AO41" s="3">
        <v>2</v>
      </c>
      <c r="AP41" s="3">
        <v>0</v>
      </c>
      <c r="AQ41" s="3">
        <v>1</v>
      </c>
      <c r="AR41" s="3">
        <v>4</v>
      </c>
      <c r="AS41" s="3">
        <v>7</v>
      </c>
      <c r="AT41" s="3">
        <v>73</v>
      </c>
      <c r="AU41" s="3">
        <v>185</v>
      </c>
      <c r="AY41" s="6">
        <f>Y41/U41</f>
        <v>50</v>
      </c>
      <c r="AZ41" s="7">
        <f>AA41/Y41</f>
        <v>0.89999999999999991</v>
      </c>
      <c r="BA41" s="7">
        <f>W41/U41</f>
        <v>1.5</v>
      </c>
      <c r="BB41" s="7">
        <f>W41/(U41*3.06)</f>
        <v>0.49019607843137253</v>
      </c>
      <c r="BC41" s="1">
        <v>44288</v>
      </c>
      <c r="BD41" s="1">
        <v>680</v>
      </c>
      <c r="BE41" s="1" t="s">
        <v>150</v>
      </c>
      <c r="BF41" s="1">
        <v>51202080502</v>
      </c>
      <c r="BG41" s="1" t="s">
        <v>152</v>
      </c>
      <c r="BH41" s="1">
        <v>39.137100199999999</v>
      </c>
      <c r="BI41" s="1">
        <v>-86.162399300000004</v>
      </c>
      <c r="BJ41" s="1" t="s">
        <v>92</v>
      </c>
      <c r="BK41" s="1">
        <v>5.5</v>
      </c>
      <c r="BL41" s="1">
        <v>5</v>
      </c>
      <c r="BM41" s="1">
        <v>20.9</v>
      </c>
      <c r="BN41" s="1" t="s">
        <v>96</v>
      </c>
      <c r="BO41" s="1">
        <v>1.7000000000000001E-2</v>
      </c>
      <c r="BP41" s="1">
        <v>0.107</v>
      </c>
      <c r="BQ41" s="1" t="s">
        <v>98</v>
      </c>
      <c r="BR41" s="1">
        <v>1.8154768923451525E-4</v>
      </c>
      <c r="BS41" s="1">
        <v>0.16200000000000001</v>
      </c>
      <c r="BT41" s="1">
        <v>1.9E-2</v>
      </c>
      <c r="BU41" s="1">
        <v>12</v>
      </c>
      <c r="BV41" s="1">
        <v>5</v>
      </c>
      <c r="BW41" s="1">
        <v>5</v>
      </c>
      <c r="BX41" s="1">
        <v>4</v>
      </c>
      <c r="BY41" s="1">
        <v>6</v>
      </c>
      <c r="BZ41" s="1">
        <v>9</v>
      </c>
      <c r="CA41" s="1">
        <v>5</v>
      </c>
      <c r="CB41" s="1">
        <v>5</v>
      </c>
      <c r="CC41" s="1">
        <v>4</v>
      </c>
      <c r="CD41" s="1">
        <v>3</v>
      </c>
      <c r="CE41" s="1">
        <v>4</v>
      </c>
      <c r="CF41" s="1">
        <v>4</v>
      </c>
      <c r="CG41" s="1">
        <v>6</v>
      </c>
      <c r="CH41" s="1">
        <v>7</v>
      </c>
      <c r="CI41" s="1">
        <v>79</v>
      </c>
      <c r="CJ41" s="1">
        <v>120</v>
      </c>
    </row>
    <row r="42" spans="1:88" ht="14" customHeight="1" x14ac:dyDescent="0.35">
      <c r="A42" s="8">
        <v>44092</v>
      </c>
      <c r="B42" s="1">
        <v>679</v>
      </c>
      <c r="C42" s="9">
        <v>679</v>
      </c>
      <c r="D42" s="10" t="s">
        <v>88</v>
      </c>
      <c r="E42" s="10" t="s">
        <v>164</v>
      </c>
      <c r="F42" s="1" t="s">
        <v>150</v>
      </c>
      <c r="G42" s="1" t="s">
        <v>151</v>
      </c>
      <c r="H42" s="1">
        <v>51202080502</v>
      </c>
      <c r="I42" s="1">
        <v>39.130100300000002</v>
      </c>
      <c r="J42" s="1">
        <v>-86.158897400000001</v>
      </c>
      <c r="K42" s="1" t="s">
        <v>114</v>
      </c>
      <c r="AF42" s="3">
        <v>6</v>
      </c>
      <c r="AG42" s="3">
        <v>5</v>
      </c>
      <c r="AH42" s="3">
        <v>5</v>
      </c>
      <c r="AI42" s="3">
        <v>2</v>
      </c>
      <c r="AJ42" s="3">
        <v>6</v>
      </c>
      <c r="AK42" s="3">
        <v>12</v>
      </c>
      <c r="AL42" s="3">
        <v>5</v>
      </c>
      <c r="AM42" s="3">
        <v>1</v>
      </c>
      <c r="AN42" s="3">
        <v>2</v>
      </c>
      <c r="AO42" s="3">
        <v>2</v>
      </c>
      <c r="AP42" s="3">
        <v>0</v>
      </c>
      <c r="AQ42" s="3">
        <v>0</v>
      </c>
      <c r="AR42" s="3">
        <v>0</v>
      </c>
      <c r="AS42" s="3">
        <v>0</v>
      </c>
      <c r="AT42" s="3">
        <v>46</v>
      </c>
      <c r="AU42" s="3" t="s">
        <v>115</v>
      </c>
      <c r="BC42" s="1">
        <v>44288</v>
      </c>
      <c r="BD42" s="1">
        <v>679</v>
      </c>
      <c r="BE42" s="1" t="s">
        <v>150</v>
      </c>
      <c r="BF42" s="1">
        <v>51202080502</v>
      </c>
      <c r="BG42" s="1" t="s">
        <v>152</v>
      </c>
      <c r="BH42" s="1">
        <v>39.130100300000002</v>
      </c>
      <c r="BI42" s="1">
        <v>-86.158897400000001</v>
      </c>
      <c r="BJ42" s="1" t="s">
        <v>92</v>
      </c>
      <c r="BK42" s="1">
        <v>6.7</v>
      </c>
      <c r="BL42" s="1">
        <v>4</v>
      </c>
      <c r="BM42" s="1">
        <v>7.5</v>
      </c>
      <c r="BN42" s="1">
        <v>4.6000000000003816</v>
      </c>
      <c r="BO42" s="1">
        <v>5.4999999999999997E-3</v>
      </c>
      <c r="BP42" s="1">
        <v>0.28049999999999997</v>
      </c>
      <c r="BQ42" s="1" t="s">
        <v>98</v>
      </c>
      <c r="BR42" s="1">
        <v>1.9998856712673598E-5</v>
      </c>
      <c r="BS42" s="1">
        <v>0.31850000000000001</v>
      </c>
      <c r="BT42" s="1">
        <v>1.35E-2</v>
      </c>
      <c r="BU42" s="1">
        <v>10</v>
      </c>
      <c r="BV42" s="1">
        <v>5</v>
      </c>
      <c r="BW42" s="1">
        <v>0</v>
      </c>
      <c r="BX42" s="1">
        <v>10</v>
      </c>
      <c r="BY42" s="1">
        <v>6</v>
      </c>
      <c r="BZ42" s="1">
        <v>8</v>
      </c>
      <c r="CA42" s="1">
        <v>5</v>
      </c>
      <c r="CB42" s="1">
        <v>1</v>
      </c>
      <c r="CC42" s="1">
        <v>2</v>
      </c>
      <c r="CD42" s="1">
        <v>2</v>
      </c>
      <c r="CE42" s="1">
        <v>0</v>
      </c>
      <c r="CF42" s="1">
        <v>2</v>
      </c>
      <c r="CG42" s="1">
        <v>6</v>
      </c>
      <c r="CH42" s="1">
        <v>4</v>
      </c>
      <c r="CI42" s="1">
        <v>61</v>
      </c>
      <c r="CJ42" s="1">
        <v>120</v>
      </c>
    </row>
    <row r="43" spans="1:88" ht="14" customHeight="1" x14ac:dyDescent="0.35">
      <c r="A43" s="8">
        <v>44092</v>
      </c>
      <c r="B43" s="1">
        <v>670</v>
      </c>
      <c r="C43" s="9">
        <v>670</v>
      </c>
      <c r="D43" s="10" t="s">
        <v>88</v>
      </c>
      <c r="E43" s="10" t="s">
        <v>165</v>
      </c>
      <c r="F43" s="1" t="s">
        <v>150</v>
      </c>
      <c r="G43" s="1" t="s">
        <v>151</v>
      </c>
      <c r="H43" s="1">
        <v>51202080502</v>
      </c>
      <c r="I43" s="1">
        <v>39.119701399999997</v>
      </c>
      <c r="J43" s="1">
        <v>-86.189102199999994</v>
      </c>
      <c r="K43" s="1" t="s">
        <v>114</v>
      </c>
      <c r="AF43" s="3">
        <v>6</v>
      </c>
      <c r="AG43" s="3">
        <v>5</v>
      </c>
      <c r="AH43" s="3">
        <v>0</v>
      </c>
      <c r="AI43" s="3">
        <v>10</v>
      </c>
      <c r="AJ43" s="3">
        <v>8</v>
      </c>
      <c r="AK43" s="3">
        <v>9</v>
      </c>
      <c r="AL43" s="3">
        <v>5</v>
      </c>
      <c r="AM43" s="3">
        <v>3</v>
      </c>
      <c r="AN43" s="3">
        <v>4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v>53</v>
      </c>
      <c r="AU43" s="3" t="s">
        <v>115</v>
      </c>
      <c r="BC43" s="1">
        <v>44288</v>
      </c>
      <c r="BD43" s="1">
        <v>670</v>
      </c>
      <c r="BE43" s="1" t="s">
        <v>150</v>
      </c>
      <c r="BF43" s="1">
        <v>51202080502</v>
      </c>
      <c r="BG43" s="1" t="s">
        <v>152</v>
      </c>
      <c r="BH43" s="1">
        <v>39.119701399999997</v>
      </c>
      <c r="BI43" s="1">
        <v>-86.189102199999994</v>
      </c>
      <c r="BJ43" s="1" t="s">
        <v>92</v>
      </c>
      <c r="BK43" s="1">
        <v>7.2</v>
      </c>
      <c r="BL43" s="1">
        <v>5</v>
      </c>
      <c r="BM43" s="1">
        <v>0</v>
      </c>
      <c r="BN43" s="1" t="s">
        <v>96</v>
      </c>
      <c r="BO43" s="1">
        <v>4.0000000000000001E-3</v>
      </c>
      <c r="BP43" s="1">
        <v>0.125</v>
      </c>
      <c r="BQ43" s="1" t="s">
        <v>98</v>
      </c>
      <c r="BR43" s="1">
        <v>2.0815992393867608E-4</v>
      </c>
      <c r="BS43" s="1">
        <v>0.21199999999999999</v>
      </c>
      <c r="BT43" s="1">
        <v>1.4999999999999999E-2</v>
      </c>
      <c r="BU43" s="1">
        <v>10</v>
      </c>
      <c r="BV43" s="1">
        <v>5</v>
      </c>
      <c r="BW43" s="1">
        <v>0</v>
      </c>
      <c r="BX43" s="1">
        <v>8</v>
      </c>
      <c r="BY43" s="1">
        <v>3</v>
      </c>
      <c r="BZ43" s="1">
        <v>6</v>
      </c>
      <c r="CA43" s="1">
        <v>5</v>
      </c>
      <c r="CB43" s="1">
        <v>3</v>
      </c>
      <c r="CC43" s="1">
        <v>2</v>
      </c>
      <c r="CD43" s="1">
        <v>2</v>
      </c>
      <c r="CE43" s="1">
        <v>4</v>
      </c>
      <c r="CF43" s="1">
        <v>3</v>
      </c>
      <c r="CG43" s="1">
        <v>7</v>
      </c>
      <c r="CH43" s="1">
        <v>4</v>
      </c>
      <c r="CI43" s="1">
        <v>62</v>
      </c>
      <c r="CJ43" s="1">
        <v>120</v>
      </c>
    </row>
    <row r="44" spans="1:88" ht="14" customHeight="1" x14ac:dyDescent="0.35">
      <c r="A44" s="8">
        <v>44092</v>
      </c>
      <c r="B44" s="1">
        <v>669</v>
      </c>
      <c r="C44" s="9">
        <v>669</v>
      </c>
      <c r="D44" s="10" t="s">
        <v>88</v>
      </c>
      <c r="E44" s="10" t="s">
        <v>166</v>
      </c>
      <c r="F44" s="1" t="s">
        <v>150</v>
      </c>
      <c r="G44" s="1" t="s">
        <v>151</v>
      </c>
      <c r="H44" s="1">
        <v>51202080502</v>
      </c>
      <c r="I44" s="1">
        <v>39.082599600000002</v>
      </c>
      <c r="J44" s="1">
        <v>-86.168800399999995</v>
      </c>
      <c r="K44" s="1" t="s">
        <v>92</v>
      </c>
      <c r="L44" s="3">
        <v>0</v>
      </c>
      <c r="N44">
        <v>20.3</v>
      </c>
      <c r="O44" t="s">
        <v>93</v>
      </c>
      <c r="P44" s="1">
        <v>18</v>
      </c>
      <c r="Q44" s="1">
        <v>6</v>
      </c>
      <c r="S44">
        <v>1.2</v>
      </c>
      <c r="T44" s="11" t="s">
        <v>94</v>
      </c>
      <c r="U44">
        <v>2E-3</v>
      </c>
      <c r="V44" s="11" t="s">
        <v>94</v>
      </c>
      <c r="W44">
        <v>1.9E-3</v>
      </c>
      <c r="Y44">
        <v>0.23</v>
      </c>
      <c r="AA44">
        <v>0.23</v>
      </c>
      <c r="AB44" s="11" t="s">
        <v>94</v>
      </c>
      <c r="AC44" s="12">
        <v>1.4E-2</v>
      </c>
      <c r="AD44" s="5">
        <v>4.7803797236562664E-3</v>
      </c>
      <c r="AF44" s="3">
        <v>10</v>
      </c>
      <c r="AG44" s="3">
        <v>5</v>
      </c>
      <c r="AH44" s="3">
        <v>0</v>
      </c>
      <c r="AI44" s="3">
        <v>6</v>
      </c>
      <c r="AJ44" s="3">
        <v>8</v>
      </c>
      <c r="AK44" s="3">
        <v>9</v>
      </c>
      <c r="AL44" s="3">
        <v>5</v>
      </c>
      <c r="AM44" s="3">
        <v>1</v>
      </c>
      <c r="AN44" s="3">
        <v>2</v>
      </c>
      <c r="AO44" s="3">
        <v>2</v>
      </c>
      <c r="AP44" s="3">
        <v>4</v>
      </c>
      <c r="AQ44" s="3">
        <v>1</v>
      </c>
      <c r="AR44" s="3">
        <v>0</v>
      </c>
      <c r="AS44" s="3">
        <v>0</v>
      </c>
      <c r="AT44" s="3">
        <v>53</v>
      </c>
      <c r="AU44" s="3">
        <v>180</v>
      </c>
      <c r="AY44" s="6">
        <f>Y44/U44</f>
        <v>115</v>
      </c>
      <c r="AZ44" s="7">
        <f>AA44/Y44</f>
        <v>1</v>
      </c>
      <c r="BA44" s="7">
        <f>W44/U44</f>
        <v>0.95</v>
      </c>
      <c r="BB44" s="7">
        <f>W44/(U44*3.06)</f>
        <v>0.31045751633986923</v>
      </c>
      <c r="BC44" s="1">
        <v>44288</v>
      </c>
      <c r="BD44" s="1">
        <v>669</v>
      </c>
      <c r="BE44" s="1" t="s">
        <v>150</v>
      </c>
      <c r="BF44" s="1">
        <v>51202080502</v>
      </c>
      <c r="BG44" s="1" t="s">
        <v>152</v>
      </c>
      <c r="BH44" s="1">
        <v>39.082599600000002</v>
      </c>
      <c r="BI44" s="1">
        <v>-86.168800399999995</v>
      </c>
      <c r="BJ44" s="1" t="s">
        <v>92</v>
      </c>
      <c r="BK44" s="1">
        <v>5</v>
      </c>
      <c r="BL44" s="1">
        <v>4</v>
      </c>
      <c r="BM44" s="1">
        <v>11.8</v>
      </c>
      <c r="BN44" s="1">
        <v>0.60000000000037801</v>
      </c>
      <c r="BO44" s="1">
        <v>3.0000000000000001E-3</v>
      </c>
      <c r="BP44" s="1">
        <v>0.311</v>
      </c>
      <c r="BQ44" s="1" t="s">
        <v>98</v>
      </c>
      <c r="BR44" s="1">
        <v>1.7433512839253174E-5</v>
      </c>
      <c r="BS44" s="1">
        <v>0.35099999999999998</v>
      </c>
      <c r="BT44" s="1">
        <v>1.7999999999999999E-2</v>
      </c>
      <c r="BU44" s="1">
        <v>10</v>
      </c>
      <c r="BV44" s="1">
        <v>5</v>
      </c>
      <c r="BW44" s="1">
        <v>5</v>
      </c>
      <c r="BX44" s="1">
        <v>4</v>
      </c>
      <c r="BY44" s="1">
        <v>8</v>
      </c>
      <c r="BZ44" s="1">
        <v>6</v>
      </c>
      <c r="CA44" s="1">
        <v>5</v>
      </c>
      <c r="CB44" s="1">
        <v>1</v>
      </c>
      <c r="CC44" s="1">
        <v>2</v>
      </c>
      <c r="CD44" s="1">
        <v>2</v>
      </c>
      <c r="CE44" s="1">
        <v>4</v>
      </c>
      <c r="CF44" s="1">
        <v>1</v>
      </c>
      <c r="CG44" s="1">
        <v>4</v>
      </c>
      <c r="CH44" s="1">
        <v>4</v>
      </c>
      <c r="CI44" s="1">
        <v>61</v>
      </c>
      <c r="CJ44" s="1">
        <v>120</v>
      </c>
    </row>
    <row r="45" spans="1:88" ht="14" customHeight="1" x14ac:dyDescent="0.35">
      <c r="A45" s="8">
        <v>44092</v>
      </c>
      <c r="B45" s="1">
        <v>668</v>
      </c>
      <c r="C45" s="9">
        <v>668</v>
      </c>
      <c r="D45" s="10" t="s">
        <v>88</v>
      </c>
      <c r="E45" s="10" t="s">
        <v>162</v>
      </c>
      <c r="F45" s="1" t="s">
        <v>150</v>
      </c>
      <c r="G45" s="1" t="s">
        <v>151</v>
      </c>
      <c r="H45" s="1">
        <v>51202080502</v>
      </c>
      <c r="I45" s="1">
        <v>39.093498199999999</v>
      </c>
      <c r="J45" s="1">
        <v>-86.208198499999995</v>
      </c>
      <c r="K45" s="1" t="s">
        <v>92</v>
      </c>
      <c r="L45" s="3">
        <v>0</v>
      </c>
      <c r="N45">
        <v>110.6</v>
      </c>
      <c r="O45" t="s">
        <v>93</v>
      </c>
      <c r="P45" s="1">
        <v>17</v>
      </c>
      <c r="Q45" s="1">
        <v>6</v>
      </c>
      <c r="S45">
        <v>7</v>
      </c>
      <c r="U45">
        <v>2.9000000000000001E-2</v>
      </c>
      <c r="W45">
        <v>3.0000000000000001E-3</v>
      </c>
      <c r="Y45">
        <v>0.32300000000000001</v>
      </c>
      <c r="AA45">
        <v>1.2E-2</v>
      </c>
      <c r="AC45" s="12">
        <v>5.1999999999999998E-2</v>
      </c>
      <c r="AD45" s="5">
        <v>1.6482871085618866E-2</v>
      </c>
      <c r="AF45" s="3">
        <v>14</v>
      </c>
      <c r="AG45" s="3">
        <v>0</v>
      </c>
      <c r="AH45" s="3">
        <v>0</v>
      </c>
      <c r="AI45" s="3">
        <v>10</v>
      </c>
      <c r="AJ45" s="3">
        <v>6</v>
      </c>
      <c r="AK45" s="3">
        <v>9</v>
      </c>
      <c r="AL45" s="3">
        <v>5</v>
      </c>
      <c r="AM45" s="3">
        <v>1</v>
      </c>
      <c r="AN45" s="3">
        <v>2</v>
      </c>
      <c r="AO45" s="3">
        <v>2</v>
      </c>
      <c r="AP45" s="3">
        <v>8</v>
      </c>
      <c r="AQ45" s="3">
        <v>0</v>
      </c>
      <c r="AR45" s="3">
        <v>0</v>
      </c>
      <c r="AS45" s="3">
        <v>0</v>
      </c>
      <c r="AT45" s="3">
        <v>57</v>
      </c>
      <c r="AU45" s="3">
        <v>120</v>
      </c>
      <c r="AY45" s="6">
        <f>Y45/U45</f>
        <v>11.137931034482758</v>
      </c>
      <c r="AZ45" s="7">
        <f>AA45/Y45</f>
        <v>3.7151702786377708E-2</v>
      </c>
      <c r="BA45" s="7">
        <f>W45/U45</f>
        <v>0.10344827586206896</v>
      </c>
      <c r="BB45" s="7">
        <f>W45/(U45*3.06)</f>
        <v>3.3806626098715348E-2</v>
      </c>
      <c r="BC45" s="1">
        <v>44288</v>
      </c>
      <c r="BD45" s="1">
        <v>668</v>
      </c>
      <c r="BE45" s="1" t="s">
        <v>150</v>
      </c>
      <c r="BF45" s="1">
        <v>51202080502</v>
      </c>
      <c r="BG45" s="1" t="s">
        <v>152</v>
      </c>
      <c r="BH45" s="1">
        <v>39.093498199999999</v>
      </c>
      <c r="BI45" s="1">
        <v>-86.208198499999995</v>
      </c>
      <c r="BJ45" s="1" t="s">
        <v>92</v>
      </c>
      <c r="BK45" s="1">
        <v>5.6</v>
      </c>
      <c r="BL45" s="1">
        <v>5</v>
      </c>
      <c r="BM45" s="1">
        <v>18.3</v>
      </c>
      <c r="BN45" s="1">
        <v>1.4000000000002899</v>
      </c>
      <c r="BO45" s="1">
        <v>3.0000000000000001E-3</v>
      </c>
      <c r="BP45" s="1">
        <v>0.29499999999999998</v>
      </c>
      <c r="BQ45" s="1" t="s">
        <v>98</v>
      </c>
      <c r="BR45" s="1">
        <v>1.8302283595782992E-4</v>
      </c>
      <c r="BS45" s="1">
        <v>0.34300000000000003</v>
      </c>
      <c r="BT45" s="1">
        <v>1.4999999999999999E-2</v>
      </c>
      <c r="BU45" s="1">
        <v>14</v>
      </c>
      <c r="BV45" s="1">
        <v>5</v>
      </c>
      <c r="BW45" s="1">
        <v>0</v>
      </c>
      <c r="BX45" s="1">
        <v>6</v>
      </c>
      <c r="BY45" s="1">
        <v>6</v>
      </c>
      <c r="BZ45" s="1">
        <v>6</v>
      </c>
      <c r="CA45" s="1">
        <v>8</v>
      </c>
      <c r="CB45" s="1">
        <v>3</v>
      </c>
      <c r="CC45" s="1">
        <v>2</v>
      </c>
      <c r="CD45" s="1">
        <v>3</v>
      </c>
      <c r="CE45" s="1">
        <v>4</v>
      </c>
      <c r="CF45" s="1">
        <v>1</v>
      </c>
      <c r="CG45" s="1">
        <v>0</v>
      </c>
      <c r="CH45" s="1">
        <v>0</v>
      </c>
      <c r="CI45" s="1">
        <v>58</v>
      </c>
      <c r="CJ45" s="1">
        <v>120</v>
      </c>
    </row>
    <row r="46" spans="1:88" ht="14" customHeight="1" x14ac:dyDescent="0.35">
      <c r="A46" s="8">
        <v>44092</v>
      </c>
      <c r="B46" s="1">
        <v>662</v>
      </c>
      <c r="C46" s="9">
        <v>662</v>
      </c>
      <c r="D46" s="10" t="s">
        <v>167</v>
      </c>
      <c r="E46" s="10" t="s">
        <v>162</v>
      </c>
      <c r="F46" s="1" t="s">
        <v>155</v>
      </c>
      <c r="G46" s="1" t="s">
        <v>151</v>
      </c>
      <c r="H46" s="1">
        <v>51202080503</v>
      </c>
      <c r="I46" s="1">
        <v>39.089099900000001</v>
      </c>
      <c r="J46" s="1">
        <v>-86.220497100000003</v>
      </c>
      <c r="K46" s="1" t="s">
        <v>92</v>
      </c>
      <c r="L46" s="3">
        <v>2</v>
      </c>
      <c r="M46" s="11" t="s">
        <v>94</v>
      </c>
      <c r="N46">
        <v>1</v>
      </c>
      <c r="O46" t="s">
        <v>93</v>
      </c>
      <c r="P46" s="1">
        <v>19</v>
      </c>
      <c r="Q46" s="1">
        <v>7</v>
      </c>
      <c r="S46">
        <v>28.5</v>
      </c>
      <c r="U46">
        <v>0.10100000000000001</v>
      </c>
      <c r="W46">
        <v>5.0000000000000001E-3</v>
      </c>
      <c r="Y46">
        <v>1.208</v>
      </c>
      <c r="Z46" s="11" t="s">
        <v>94</v>
      </c>
      <c r="AA46">
        <v>7.9000000000000008E-3</v>
      </c>
      <c r="AB46" s="11" t="s">
        <v>94</v>
      </c>
      <c r="AC46" s="12">
        <v>1.4E-2</v>
      </c>
      <c r="AD46" s="5">
        <v>5.1299211086880098E-2</v>
      </c>
      <c r="AF46" s="3">
        <v>0</v>
      </c>
      <c r="AG46" s="3">
        <v>0</v>
      </c>
      <c r="AH46" s="3">
        <v>0</v>
      </c>
      <c r="AI46" s="3">
        <v>10</v>
      </c>
      <c r="AJ46" s="3">
        <v>6</v>
      </c>
      <c r="AK46" s="3">
        <v>9</v>
      </c>
      <c r="AL46" s="3">
        <v>5</v>
      </c>
      <c r="AM46" s="3">
        <v>1</v>
      </c>
      <c r="AN46" s="3">
        <v>0</v>
      </c>
      <c r="AO46" s="3">
        <v>2</v>
      </c>
      <c r="AP46" s="3">
        <v>7</v>
      </c>
      <c r="AQ46" s="3">
        <v>1</v>
      </c>
      <c r="AR46" s="3">
        <v>0</v>
      </c>
      <c r="AS46" s="3">
        <v>0</v>
      </c>
      <c r="AT46" s="3">
        <v>41</v>
      </c>
      <c r="AU46" s="3">
        <v>120</v>
      </c>
      <c r="AY46" s="6">
        <f>Y46/U46</f>
        <v>11.960396039603959</v>
      </c>
      <c r="AZ46" s="7">
        <f>AA46/Y46</f>
        <v>6.5397350993377495E-3</v>
      </c>
      <c r="BA46" s="7">
        <f>W46/U46</f>
        <v>4.95049504950495E-2</v>
      </c>
      <c r="BB46" s="7">
        <f>W46/(U46*3.06)</f>
        <v>1.6178088397075002E-2</v>
      </c>
      <c r="BC46" s="1">
        <v>44288</v>
      </c>
      <c r="BD46" s="1">
        <v>662</v>
      </c>
      <c r="BE46" s="1" t="s">
        <v>155</v>
      </c>
      <c r="BF46" s="1">
        <v>51202080503</v>
      </c>
      <c r="BG46" s="1" t="s">
        <v>152</v>
      </c>
      <c r="BH46" s="1">
        <v>39.089099900000001</v>
      </c>
      <c r="BI46" s="1">
        <v>-86.220497100000003</v>
      </c>
      <c r="BJ46" s="1" t="s">
        <v>92</v>
      </c>
      <c r="BK46" s="1">
        <v>5.6</v>
      </c>
      <c r="BL46" s="1">
        <v>4</v>
      </c>
      <c r="BM46" s="1">
        <v>13.5</v>
      </c>
      <c r="BN46" s="1">
        <v>1.7999999999998018</v>
      </c>
      <c r="BO46" s="1">
        <v>3.0000000000000001E-3</v>
      </c>
      <c r="BP46" s="1">
        <v>0.247</v>
      </c>
      <c r="BQ46" s="1" t="s">
        <v>98</v>
      </c>
      <c r="BR46" s="1">
        <v>1.8302498938478307E-5</v>
      </c>
      <c r="BS46" s="1">
        <v>0.36099999999999999</v>
      </c>
      <c r="BT46" s="1">
        <v>2.1499999999999998E-2</v>
      </c>
      <c r="BU46" s="1">
        <v>0</v>
      </c>
      <c r="BV46" s="1">
        <v>0</v>
      </c>
      <c r="BW46" s="1">
        <v>0</v>
      </c>
      <c r="BX46" s="1">
        <v>8</v>
      </c>
      <c r="BY46" s="1">
        <v>6</v>
      </c>
      <c r="BZ46" s="1">
        <v>6</v>
      </c>
      <c r="CA46" s="1">
        <v>0</v>
      </c>
      <c r="CB46" s="1">
        <v>3</v>
      </c>
      <c r="CC46" s="1">
        <v>4</v>
      </c>
      <c r="CD46" s="1">
        <v>3</v>
      </c>
      <c r="CE46" s="1">
        <v>8</v>
      </c>
      <c r="CF46" s="1">
        <v>1</v>
      </c>
      <c r="CG46" s="1">
        <v>0</v>
      </c>
      <c r="CH46" s="1">
        <v>0</v>
      </c>
      <c r="CI46" s="1">
        <v>39</v>
      </c>
      <c r="CJ46" s="1">
        <v>120</v>
      </c>
    </row>
    <row r="47" spans="1:88" ht="14" customHeight="1" x14ac:dyDescent="0.35">
      <c r="A47" s="8">
        <v>44092</v>
      </c>
      <c r="B47" s="1">
        <v>647</v>
      </c>
      <c r="C47" s="9">
        <v>647</v>
      </c>
      <c r="D47" s="10" t="s">
        <v>157</v>
      </c>
      <c r="E47" s="10" t="s">
        <v>158</v>
      </c>
      <c r="F47" s="1" t="s">
        <v>159</v>
      </c>
      <c r="G47" s="1" t="s">
        <v>151</v>
      </c>
      <c r="H47" s="1">
        <v>51202080501</v>
      </c>
      <c r="I47" s="1">
        <v>39.1305008</v>
      </c>
      <c r="J47" s="1">
        <v>-86.118103000000005</v>
      </c>
      <c r="K47" s="1" t="s">
        <v>92</v>
      </c>
      <c r="L47" s="3">
        <v>0</v>
      </c>
      <c r="N47">
        <v>21.3</v>
      </c>
      <c r="O47" t="s">
        <v>93</v>
      </c>
      <c r="P47" s="1">
        <v>17.5</v>
      </c>
      <c r="Q47" s="1">
        <v>6</v>
      </c>
      <c r="S47">
        <v>5.2</v>
      </c>
      <c r="U47">
        <v>0.01</v>
      </c>
      <c r="W47">
        <v>2E-3</v>
      </c>
      <c r="X47" s="11" t="s">
        <v>94</v>
      </c>
      <c r="Y47">
        <v>0.1</v>
      </c>
      <c r="Z47" s="11" t="s">
        <v>94</v>
      </c>
      <c r="AA47">
        <v>7.9000000000000008E-3</v>
      </c>
      <c r="AB47" s="11" t="s">
        <v>94</v>
      </c>
      <c r="AC47" s="12">
        <v>1.4E-2</v>
      </c>
      <c r="AD47" s="5">
        <v>4.6061477057754681E-3</v>
      </c>
      <c r="AF47" s="3">
        <v>10</v>
      </c>
      <c r="AG47" s="3">
        <v>2.5</v>
      </c>
      <c r="AH47" s="3">
        <v>0</v>
      </c>
      <c r="AI47" s="3">
        <v>16</v>
      </c>
      <c r="AJ47" s="3">
        <v>8</v>
      </c>
      <c r="AK47" s="3">
        <v>12</v>
      </c>
      <c r="AL47" s="3">
        <v>5</v>
      </c>
      <c r="AM47" s="3">
        <v>4</v>
      </c>
      <c r="AN47" s="3">
        <v>2</v>
      </c>
      <c r="AO47" s="3">
        <v>3</v>
      </c>
      <c r="AP47" s="3">
        <v>6</v>
      </c>
      <c r="AQ47" s="3">
        <v>1</v>
      </c>
      <c r="AR47" s="3">
        <v>0</v>
      </c>
      <c r="AS47" s="3">
        <v>0</v>
      </c>
      <c r="AT47" s="3">
        <v>69.5</v>
      </c>
      <c r="AU47" s="3">
        <v>222</v>
      </c>
      <c r="AY47" s="6">
        <f>Y47/U47</f>
        <v>10</v>
      </c>
      <c r="AZ47" s="7">
        <f>AA47/Y47</f>
        <v>7.9000000000000001E-2</v>
      </c>
      <c r="BA47" s="7">
        <f>W47/U47</f>
        <v>0.2</v>
      </c>
      <c r="BB47" s="7">
        <f>W47/(U47*3.06)</f>
        <v>6.5359477124182996E-2</v>
      </c>
      <c r="BC47" s="15">
        <v>44288</v>
      </c>
      <c r="BD47" s="15">
        <v>647</v>
      </c>
      <c r="BE47" s="15" t="s">
        <v>159</v>
      </c>
      <c r="BF47" s="15">
        <v>51202080501</v>
      </c>
      <c r="BG47" s="15" t="s">
        <v>152</v>
      </c>
      <c r="BH47" s="15">
        <v>39.1305008</v>
      </c>
      <c r="BI47" s="15">
        <v>-86.118103000000005</v>
      </c>
      <c r="BJ47" s="15" t="s">
        <v>92</v>
      </c>
      <c r="BK47" s="15">
        <v>7.5</v>
      </c>
      <c r="BL47" s="15">
        <v>4</v>
      </c>
      <c r="BM47" s="15">
        <v>5.0999999999999996</v>
      </c>
      <c r="BN47" s="15">
        <v>1.1999999999998678</v>
      </c>
      <c r="BO47" s="15">
        <v>3.0000000000000001E-3</v>
      </c>
      <c r="BP47" s="15">
        <v>0.252</v>
      </c>
      <c r="BQ47" s="15" t="s">
        <v>98</v>
      </c>
      <c r="BR47" s="15">
        <v>2.1321209329545642E-5</v>
      </c>
      <c r="BS47" s="15">
        <v>0.32200000000000001</v>
      </c>
      <c r="BT47" s="15">
        <v>1.7999999999999999E-2</v>
      </c>
      <c r="BU47" s="15">
        <v>14</v>
      </c>
      <c r="BV47" s="15">
        <v>0</v>
      </c>
      <c r="BW47" s="15">
        <v>0</v>
      </c>
      <c r="BX47" s="15">
        <v>16</v>
      </c>
      <c r="BY47" s="15">
        <v>8</v>
      </c>
      <c r="BZ47" s="15">
        <v>9</v>
      </c>
      <c r="CA47" s="15">
        <v>7</v>
      </c>
      <c r="CB47" s="15">
        <v>2</v>
      </c>
      <c r="CC47" s="15">
        <v>4</v>
      </c>
      <c r="CD47" s="15">
        <v>3</v>
      </c>
      <c r="CE47" s="15">
        <v>6</v>
      </c>
      <c r="CF47" s="15">
        <v>6</v>
      </c>
      <c r="CG47" s="15">
        <v>6</v>
      </c>
      <c r="CH47" s="15">
        <v>4</v>
      </c>
      <c r="CI47" s="15">
        <v>85</v>
      </c>
      <c r="CJ47" s="15">
        <v>50</v>
      </c>
    </row>
    <row r="48" spans="1:88" ht="14" customHeight="1" x14ac:dyDescent="0.35">
      <c r="A48" s="8">
        <v>44092</v>
      </c>
      <c r="B48" s="1">
        <v>644</v>
      </c>
      <c r="C48" s="9">
        <v>644</v>
      </c>
      <c r="D48" s="10" t="s">
        <v>168</v>
      </c>
      <c r="E48" t="s">
        <v>169</v>
      </c>
      <c r="F48" s="1" t="s">
        <v>159</v>
      </c>
      <c r="G48" s="1" t="s">
        <v>151</v>
      </c>
      <c r="H48" s="1">
        <v>51202080501</v>
      </c>
      <c r="I48" s="1">
        <v>39.144500700000002</v>
      </c>
      <c r="J48" s="1">
        <v>-86.108100899999997</v>
      </c>
      <c r="K48" s="1" t="s">
        <v>92</v>
      </c>
      <c r="L48" s="3">
        <v>2</v>
      </c>
      <c r="M48" s="11" t="s">
        <v>132</v>
      </c>
      <c r="N48">
        <v>2419.6</v>
      </c>
      <c r="O48" t="s">
        <v>93</v>
      </c>
      <c r="P48" s="1">
        <v>16</v>
      </c>
      <c r="Q48" s="1">
        <v>6</v>
      </c>
      <c r="S48">
        <v>10</v>
      </c>
      <c r="U48">
        <v>3.3000000000000002E-2</v>
      </c>
      <c r="W48">
        <v>3.0000000000000001E-3</v>
      </c>
      <c r="Y48">
        <v>0.44600000000000001</v>
      </c>
      <c r="AA48">
        <v>1.7000000000000001E-2</v>
      </c>
      <c r="AC48" s="12">
        <v>0.05</v>
      </c>
      <c r="AD48" s="5">
        <v>1.4705184033384121E-2</v>
      </c>
      <c r="AF48" s="3">
        <v>10</v>
      </c>
      <c r="AG48" s="3">
        <v>5</v>
      </c>
      <c r="AH48" s="3">
        <v>5</v>
      </c>
      <c r="AI48" s="3">
        <v>6</v>
      </c>
      <c r="AJ48" s="3">
        <v>3</v>
      </c>
      <c r="AK48" s="3">
        <v>0</v>
      </c>
      <c r="AL48" s="3">
        <v>8</v>
      </c>
      <c r="AM48" s="3">
        <v>5</v>
      </c>
      <c r="AN48" s="3">
        <v>2</v>
      </c>
      <c r="AO48" s="3">
        <v>3</v>
      </c>
      <c r="AP48" s="3">
        <v>4</v>
      </c>
      <c r="AQ48" s="3">
        <v>0</v>
      </c>
      <c r="AR48" s="3">
        <v>0</v>
      </c>
      <c r="AS48" s="3">
        <v>0</v>
      </c>
      <c r="AT48" s="3">
        <v>51</v>
      </c>
      <c r="AU48" s="3">
        <v>222</v>
      </c>
      <c r="AY48" s="6">
        <f>Y48/U48</f>
        <v>13.515151515151516</v>
      </c>
      <c r="AZ48" s="7">
        <f>AA48/Y48</f>
        <v>3.811659192825112E-2</v>
      </c>
      <c r="BA48" s="7">
        <f>W48/U48</f>
        <v>9.0909090909090912E-2</v>
      </c>
      <c r="BB48" s="7">
        <f>W48/(U48*3.06)</f>
        <v>2.9708853238265002E-2</v>
      </c>
      <c r="BC48" s="1">
        <v>44288</v>
      </c>
      <c r="BD48" s="1">
        <v>644</v>
      </c>
      <c r="BE48" s="1" t="s">
        <v>159</v>
      </c>
      <c r="BF48" s="1">
        <v>51202080501</v>
      </c>
      <c r="BG48" s="1" t="s">
        <v>152</v>
      </c>
      <c r="BH48" s="1">
        <v>39.144500700000002</v>
      </c>
      <c r="BI48" s="1">
        <v>-86.108100899999997</v>
      </c>
      <c r="BJ48" s="1" t="s">
        <v>92</v>
      </c>
      <c r="BK48" s="1">
        <v>9.5</v>
      </c>
      <c r="BL48" s="1">
        <v>4</v>
      </c>
      <c r="BM48" s="1">
        <v>0</v>
      </c>
      <c r="BN48" s="1">
        <v>1.5999999999998238</v>
      </c>
      <c r="BO48" s="1">
        <v>4.0000000000000001E-3</v>
      </c>
      <c r="BP48" s="1">
        <v>0.24299999999999999</v>
      </c>
      <c r="BQ48" s="1" t="s">
        <v>98</v>
      </c>
      <c r="BR48" s="1">
        <v>2.4982726646795366E-5</v>
      </c>
      <c r="BS48" s="1">
        <v>0.374</v>
      </c>
      <c r="BT48" s="1">
        <v>2.1999999999999999E-2</v>
      </c>
      <c r="BU48" s="1">
        <v>10</v>
      </c>
      <c r="BV48" s="1">
        <v>0</v>
      </c>
      <c r="BW48" s="1">
        <v>0</v>
      </c>
      <c r="BX48" s="1">
        <v>12</v>
      </c>
      <c r="BY48" s="1">
        <v>8</v>
      </c>
      <c r="BZ48" s="1">
        <v>9</v>
      </c>
      <c r="CA48" s="1">
        <v>5</v>
      </c>
      <c r="CB48" s="1">
        <v>1</v>
      </c>
      <c r="CC48" s="1">
        <v>2</v>
      </c>
      <c r="CD48" s="1">
        <v>2</v>
      </c>
      <c r="CE48" s="1">
        <v>6</v>
      </c>
      <c r="CF48" s="1">
        <v>7</v>
      </c>
      <c r="CG48" s="1">
        <v>4</v>
      </c>
      <c r="CH48" s="1">
        <v>6</v>
      </c>
      <c r="CI48" s="1">
        <v>72</v>
      </c>
      <c r="CJ48" s="1">
        <v>120</v>
      </c>
    </row>
    <row r="49" spans="1:88" ht="14" customHeight="1" x14ac:dyDescent="0.35">
      <c r="A49" s="8">
        <v>44092</v>
      </c>
      <c r="B49" s="1">
        <v>642</v>
      </c>
      <c r="C49" s="9">
        <v>642</v>
      </c>
      <c r="D49" s="10" t="s">
        <v>170</v>
      </c>
      <c r="E49" t="s">
        <v>169</v>
      </c>
      <c r="F49" s="1" t="s">
        <v>159</v>
      </c>
      <c r="G49" s="1" t="s">
        <v>151</v>
      </c>
      <c r="H49" s="1">
        <v>51202080501</v>
      </c>
      <c r="I49" s="1">
        <v>39.164299</v>
      </c>
      <c r="J49" s="1">
        <v>-86.098899799999998</v>
      </c>
      <c r="K49" s="1" t="s">
        <v>114</v>
      </c>
      <c r="AF49" s="3">
        <v>14</v>
      </c>
      <c r="AG49" s="3">
        <v>5</v>
      </c>
      <c r="AH49" s="3">
        <v>5</v>
      </c>
      <c r="AI49" s="3">
        <v>4</v>
      </c>
      <c r="AJ49" s="3">
        <v>8</v>
      </c>
      <c r="AK49" s="3">
        <v>12</v>
      </c>
      <c r="AL49" s="3">
        <v>5</v>
      </c>
      <c r="AM49" s="3">
        <v>5</v>
      </c>
      <c r="AN49" s="3">
        <v>4</v>
      </c>
      <c r="AO49" s="3">
        <v>3</v>
      </c>
      <c r="AP49" s="3">
        <v>4</v>
      </c>
      <c r="AQ49" s="3">
        <v>0</v>
      </c>
      <c r="AR49" s="3">
        <v>0</v>
      </c>
      <c r="AS49" s="3">
        <v>0</v>
      </c>
      <c r="AT49" s="3">
        <v>69</v>
      </c>
      <c r="AU49" s="3" t="s">
        <v>115</v>
      </c>
      <c r="BC49" s="1">
        <v>44288</v>
      </c>
      <c r="BD49" s="1">
        <v>642</v>
      </c>
      <c r="BE49" s="1" t="s">
        <v>159</v>
      </c>
      <c r="BF49" s="1">
        <v>51202080501</v>
      </c>
      <c r="BG49" s="1" t="s">
        <v>152</v>
      </c>
      <c r="BH49" s="1">
        <v>39.164299</v>
      </c>
      <c r="BI49" s="1">
        <v>-86.098899799999998</v>
      </c>
      <c r="BJ49" s="1" t="s">
        <v>92</v>
      </c>
      <c r="BK49" s="1">
        <v>4</v>
      </c>
      <c r="BL49" s="1">
        <v>5</v>
      </c>
      <c r="BM49" s="1">
        <v>6.3</v>
      </c>
      <c r="BN49" s="1">
        <v>0.57500000000015872</v>
      </c>
      <c r="BO49" s="1">
        <v>4.0000000000000001E-3</v>
      </c>
      <c r="BP49" s="1">
        <v>0.10299999999999999</v>
      </c>
      <c r="BQ49" s="1" t="s">
        <v>98</v>
      </c>
      <c r="BR49" s="1">
        <v>1.6068228989907704E-4</v>
      </c>
      <c r="BS49" s="1">
        <v>0.15</v>
      </c>
      <c r="BT49" s="1">
        <v>1.9E-2</v>
      </c>
      <c r="BU49" s="1">
        <v>14</v>
      </c>
      <c r="BV49" s="1">
        <v>5</v>
      </c>
      <c r="BW49" s="1">
        <v>5</v>
      </c>
      <c r="BX49" s="1">
        <v>10</v>
      </c>
      <c r="BY49" s="1">
        <v>8</v>
      </c>
      <c r="BZ49" s="1">
        <v>9</v>
      </c>
      <c r="CA49" s="1">
        <v>2.5</v>
      </c>
      <c r="CB49" s="1">
        <v>3.5</v>
      </c>
      <c r="CC49" s="1">
        <v>1</v>
      </c>
      <c r="CD49" s="1">
        <v>3</v>
      </c>
      <c r="CE49" s="1">
        <v>2</v>
      </c>
      <c r="CF49" s="1">
        <v>5</v>
      </c>
      <c r="CG49" s="1">
        <v>6</v>
      </c>
      <c r="CH49" s="1">
        <v>7</v>
      </c>
      <c r="CI49" s="1">
        <v>81</v>
      </c>
      <c r="CJ49" s="1">
        <v>50</v>
      </c>
    </row>
    <row r="50" spans="1:88" ht="14" customHeight="1" x14ac:dyDescent="0.35">
      <c r="A50" s="8">
        <v>44092</v>
      </c>
      <c r="B50" s="1">
        <v>636</v>
      </c>
      <c r="C50" s="9">
        <v>636</v>
      </c>
      <c r="D50" s="10" t="s">
        <v>171</v>
      </c>
      <c r="E50" s="10" t="s">
        <v>172</v>
      </c>
      <c r="F50" s="1" t="s">
        <v>155</v>
      </c>
      <c r="G50" s="1" t="s">
        <v>151</v>
      </c>
      <c r="H50" s="1">
        <v>51202080503</v>
      </c>
      <c r="I50" s="1">
        <v>39.094799000000002</v>
      </c>
      <c r="J50" s="1">
        <v>-86.262702899999994</v>
      </c>
      <c r="K50" s="1" t="s">
        <v>92</v>
      </c>
      <c r="L50" s="3">
        <v>0</v>
      </c>
      <c r="N50">
        <v>2</v>
      </c>
      <c r="O50" t="s">
        <v>93</v>
      </c>
      <c r="P50" s="1">
        <v>16.7</v>
      </c>
      <c r="Q50" s="1">
        <v>6</v>
      </c>
      <c r="S50">
        <v>1.5</v>
      </c>
      <c r="U50">
        <v>2E-3</v>
      </c>
      <c r="W50">
        <v>3.0000000000000001E-3</v>
      </c>
      <c r="X50" s="11" t="s">
        <v>94</v>
      </c>
      <c r="Y50">
        <v>0.1</v>
      </c>
      <c r="Z50" s="11" t="s">
        <v>94</v>
      </c>
      <c r="AA50">
        <v>7.9000000000000008E-3</v>
      </c>
      <c r="AB50" s="11" t="s">
        <v>94</v>
      </c>
      <c r="AC50" s="12">
        <v>1.4E-2</v>
      </c>
      <c r="AD50" s="5">
        <v>4.3393280385183005E-3</v>
      </c>
      <c r="AF50" s="3">
        <v>10</v>
      </c>
      <c r="AG50" s="3">
        <v>5</v>
      </c>
      <c r="AH50" s="3">
        <v>0</v>
      </c>
      <c r="AI50" s="3">
        <v>10</v>
      </c>
      <c r="AJ50" s="3">
        <v>6</v>
      </c>
      <c r="AK50" s="3">
        <v>12</v>
      </c>
      <c r="AL50" s="3">
        <v>5</v>
      </c>
      <c r="AM50" s="3">
        <v>4</v>
      </c>
      <c r="AN50" s="3">
        <v>2</v>
      </c>
      <c r="AO50" s="3">
        <v>2</v>
      </c>
      <c r="AP50" s="3">
        <v>6</v>
      </c>
      <c r="AQ50" s="3">
        <v>0</v>
      </c>
      <c r="AR50" s="3">
        <v>0</v>
      </c>
      <c r="AS50" s="3">
        <v>4</v>
      </c>
      <c r="AT50" s="3">
        <v>66</v>
      </c>
      <c r="AU50" s="3">
        <v>120</v>
      </c>
      <c r="AY50" s="6">
        <f>Y50/U50</f>
        <v>50</v>
      </c>
      <c r="AZ50" s="7">
        <f>AA50/Y50</f>
        <v>7.9000000000000001E-2</v>
      </c>
      <c r="BA50" s="7">
        <f>W50/U50</f>
        <v>1.5</v>
      </c>
      <c r="BB50" s="7">
        <f>W50/(U50*3.06)</f>
        <v>0.49019607843137253</v>
      </c>
      <c r="BC50" s="1">
        <v>44288</v>
      </c>
      <c r="BD50" s="1">
        <v>636</v>
      </c>
      <c r="BE50" s="1" t="s">
        <v>155</v>
      </c>
      <c r="BF50" s="1">
        <v>51202080503</v>
      </c>
      <c r="BG50" s="1" t="s">
        <v>152</v>
      </c>
      <c r="BH50" s="1">
        <v>39.094799000000002</v>
      </c>
      <c r="BI50" s="1">
        <v>-86.262702899999994</v>
      </c>
      <c r="BJ50" s="1" t="s">
        <v>92</v>
      </c>
      <c r="BK50" s="1">
        <v>8</v>
      </c>
      <c r="BL50" s="1">
        <v>4.5</v>
      </c>
      <c r="BM50" s="1">
        <v>1</v>
      </c>
      <c r="BN50" s="1" t="s">
        <v>96</v>
      </c>
      <c r="BO50" s="1">
        <v>3.5000000000000001E-3</v>
      </c>
      <c r="BP50" s="1">
        <v>9.5000000000000001E-2</v>
      </c>
      <c r="BQ50" s="1" t="s">
        <v>98</v>
      </c>
      <c r="BR50" s="1">
        <v>7.0163161741097999E-5</v>
      </c>
      <c r="BS50" s="1">
        <v>0.125</v>
      </c>
      <c r="BT50" s="1">
        <v>1.9E-2</v>
      </c>
      <c r="BU50" s="1">
        <v>10</v>
      </c>
      <c r="BV50" s="1">
        <v>0</v>
      </c>
      <c r="BW50" s="1">
        <v>0</v>
      </c>
      <c r="BX50" s="1">
        <v>4</v>
      </c>
      <c r="BY50" s="1">
        <v>6</v>
      </c>
      <c r="BZ50" s="1">
        <v>9</v>
      </c>
      <c r="CA50" s="1">
        <v>5</v>
      </c>
      <c r="CB50" s="1">
        <v>5</v>
      </c>
      <c r="CC50" s="1">
        <v>0</v>
      </c>
      <c r="CD50" s="1">
        <v>2</v>
      </c>
      <c r="CE50" s="1">
        <v>4</v>
      </c>
      <c r="CF50" s="1">
        <v>5</v>
      </c>
      <c r="CG50" s="1">
        <v>6</v>
      </c>
      <c r="CH50" s="1">
        <v>4</v>
      </c>
      <c r="CI50" s="1">
        <v>60</v>
      </c>
      <c r="CJ50" s="1">
        <v>25</v>
      </c>
    </row>
    <row r="51" spans="1:88" ht="14" customHeight="1" x14ac:dyDescent="0.35">
      <c r="A51" s="8">
        <v>44092</v>
      </c>
      <c r="B51" s="1">
        <v>631</v>
      </c>
      <c r="C51" s="9">
        <v>631</v>
      </c>
      <c r="D51" s="10" t="s">
        <v>173</v>
      </c>
      <c r="E51" s="10" t="s">
        <v>162</v>
      </c>
      <c r="F51" s="1" t="s">
        <v>155</v>
      </c>
      <c r="G51" s="1" t="s">
        <v>151</v>
      </c>
      <c r="H51" s="1">
        <v>51202080503</v>
      </c>
      <c r="I51" s="1">
        <v>39.084499399999999</v>
      </c>
      <c r="J51" s="1">
        <v>-86.249298100000004</v>
      </c>
      <c r="K51" s="1" t="s">
        <v>114</v>
      </c>
      <c r="AF51" s="3">
        <v>0</v>
      </c>
      <c r="AG51" s="3">
        <v>5</v>
      </c>
      <c r="AH51" s="3">
        <v>5</v>
      </c>
      <c r="AI51" s="3">
        <v>10</v>
      </c>
      <c r="AJ51" s="3">
        <v>3</v>
      </c>
      <c r="AK51" s="3">
        <v>9</v>
      </c>
      <c r="AL51" s="3">
        <v>5</v>
      </c>
      <c r="AM51" s="3">
        <v>5</v>
      </c>
      <c r="AN51" s="3">
        <v>4</v>
      </c>
      <c r="AO51" s="3">
        <v>2</v>
      </c>
      <c r="AP51" s="3">
        <v>8</v>
      </c>
      <c r="AQ51" s="3">
        <v>1</v>
      </c>
      <c r="AR51" s="3">
        <v>0</v>
      </c>
      <c r="AS51" s="3">
        <v>0</v>
      </c>
      <c r="AT51" s="3">
        <v>57</v>
      </c>
      <c r="AU51" s="3">
        <v>120</v>
      </c>
      <c r="BC51" s="1">
        <v>44288</v>
      </c>
      <c r="BD51" s="1">
        <v>631</v>
      </c>
      <c r="BE51" s="1" t="s">
        <v>155</v>
      </c>
      <c r="BF51" s="1">
        <v>51202080503</v>
      </c>
      <c r="BG51" s="1" t="s">
        <v>152</v>
      </c>
      <c r="BH51" s="1">
        <v>39.084499399999999</v>
      </c>
      <c r="BI51" s="1">
        <v>-86.249298100000004</v>
      </c>
      <c r="BJ51" s="1" t="s">
        <v>92</v>
      </c>
      <c r="BK51" s="1">
        <v>6</v>
      </c>
      <c r="BL51" s="1">
        <v>5</v>
      </c>
      <c r="BM51" s="1">
        <v>22.8</v>
      </c>
      <c r="BN51" s="1">
        <v>3.4000000000000696</v>
      </c>
      <c r="BO51" s="1">
        <v>5.0000000000000001E-3</v>
      </c>
      <c r="BP51" s="1">
        <v>0.25</v>
      </c>
      <c r="BQ51" s="1" t="s">
        <v>98</v>
      </c>
      <c r="BR51" s="1">
        <v>1.8903330013787928E-4</v>
      </c>
      <c r="BS51" s="1">
        <v>0.35599999999999998</v>
      </c>
      <c r="BT51" s="1">
        <v>3.1E-2</v>
      </c>
      <c r="BU51" s="1">
        <v>0</v>
      </c>
      <c r="BV51" s="1">
        <v>0</v>
      </c>
      <c r="BW51" s="1">
        <v>0</v>
      </c>
      <c r="BX51" s="1">
        <v>10</v>
      </c>
      <c r="BY51" s="1">
        <v>3</v>
      </c>
      <c r="BZ51" s="1">
        <v>12</v>
      </c>
      <c r="CA51" s="1">
        <v>8</v>
      </c>
      <c r="CB51" s="1">
        <v>5</v>
      </c>
      <c r="CC51" s="1">
        <v>2</v>
      </c>
      <c r="CD51" s="1">
        <v>2</v>
      </c>
      <c r="CE51" s="1">
        <v>8</v>
      </c>
      <c r="CF51" s="1">
        <v>1</v>
      </c>
      <c r="CG51" s="1">
        <v>0</v>
      </c>
      <c r="CH51" s="1">
        <v>0</v>
      </c>
      <c r="CI51" s="1">
        <v>51</v>
      </c>
      <c r="CJ51" s="1">
        <v>50</v>
      </c>
    </row>
    <row r="52" spans="1:88" ht="14" customHeight="1" x14ac:dyDescent="0.35">
      <c r="A52" s="8">
        <v>44092</v>
      </c>
      <c r="B52" s="1">
        <v>625</v>
      </c>
      <c r="C52" s="9">
        <v>625</v>
      </c>
      <c r="D52" s="10" t="s">
        <v>174</v>
      </c>
      <c r="E52" t="s">
        <v>175</v>
      </c>
      <c r="F52" s="1" t="s">
        <v>159</v>
      </c>
      <c r="G52" s="1" t="s">
        <v>151</v>
      </c>
      <c r="H52" s="1">
        <v>51202080501</v>
      </c>
      <c r="I52" s="1">
        <v>39.142501799999998</v>
      </c>
      <c r="J52" s="1">
        <v>-86.069000200000005</v>
      </c>
      <c r="K52" s="1" t="s">
        <v>114</v>
      </c>
      <c r="AF52" s="3">
        <v>10</v>
      </c>
      <c r="AG52" s="3">
        <v>5</v>
      </c>
      <c r="AH52" s="3">
        <v>0</v>
      </c>
      <c r="AI52" s="3">
        <v>10</v>
      </c>
      <c r="AJ52" s="3">
        <v>8</v>
      </c>
      <c r="AK52" s="3">
        <v>9</v>
      </c>
      <c r="AL52" s="3">
        <v>8</v>
      </c>
      <c r="AM52" s="3">
        <v>5</v>
      </c>
      <c r="AN52" s="3">
        <v>2</v>
      </c>
      <c r="AO52" s="3">
        <v>3</v>
      </c>
      <c r="AP52" s="3">
        <v>0</v>
      </c>
      <c r="AQ52" s="3">
        <v>0</v>
      </c>
      <c r="AR52" s="3">
        <v>0</v>
      </c>
      <c r="AS52" s="3">
        <v>0</v>
      </c>
      <c r="AT52" s="3">
        <v>60</v>
      </c>
      <c r="AU52" s="3" t="s">
        <v>115</v>
      </c>
      <c r="BC52" s="1">
        <v>44288</v>
      </c>
      <c r="BD52" s="1">
        <v>625</v>
      </c>
      <c r="BE52" s="1" t="s">
        <v>159</v>
      </c>
      <c r="BF52" s="1">
        <v>51202080501</v>
      </c>
      <c r="BG52" s="1" t="s">
        <v>152</v>
      </c>
      <c r="BH52" s="1">
        <v>39.142501799999998</v>
      </c>
      <c r="BI52" s="1">
        <v>-86.069000200000005</v>
      </c>
      <c r="BJ52" s="1" t="s">
        <v>92</v>
      </c>
      <c r="BK52" s="1">
        <v>5</v>
      </c>
      <c r="BL52" s="1">
        <v>5</v>
      </c>
      <c r="BM52" s="1">
        <v>43.9</v>
      </c>
      <c r="BN52" s="1">
        <v>4.9999999999998934</v>
      </c>
      <c r="BO52" s="1">
        <v>4.0000000000000001E-3</v>
      </c>
      <c r="BP52" s="1">
        <v>7.9000000000000001E-2</v>
      </c>
      <c r="BQ52" s="1" t="s">
        <v>98</v>
      </c>
      <c r="BR52" s="1">
        <v>1.7433317459562177E-4</v>
      </c>
      <c r="BS52" s="1">
        <v>0.20499999999999999</v>
      </c>
      <c r="BT52" s="1">
        <v>2.5999999999999999E-2</v>
      </c>
      <c r="BU52" s="1">
        <v>10</v>
      </c>
      <c r="BV52" s="1">
        <v>5</v>
      </c>
      <c r="BW52" s="1">
        <v>0</v>
      </c>
      <c r="BX52" s="1">
        <v>14</v>
      </c>
      <c r="BY52" s="1">
        <v>8</v>
      </c>
      <c r="BZ52" s="1">
        <v>9</v>
      </c>
      <c r="CA52" s="1">
        <v>5</v>
      </c>
      <c r="CB52" s="1">
        <v>3</v>
      </c>
      <c r="CC52" s="1">
        <v>2</v>
      </c>
      <c r="CD52" s="1">
        <v>2</v>
      </c>
      <c r="CE52" s="1">
        <v>4</v>
      </c>
      <c r="CF52" s="1">
        <v>5</v>
      </c>
      <c r="CG52" s="1">
        <v>6</v>
      </c>
      <c r="CH52" s="1">
        <v>4</v>
      </c>
      <c r="CI52" s="1">
        <v>77</v>
      </c>
      <c r="CJ52" s="1">
        <v>120</v>
      </c>
    </row>
    <row r="53" spans="1:88" ht="14" customHeight="1" x14ac:dyDescent="0.35">
      <c r="A53" s="8">
        <v>44092</v>
      </c>
      <c r="B53" s="1">
        <v>623</v>
      </c>
      <c r="C53" s="9">
        <v>623</v>
      </c>
      <c r="D53" s="10" t="s">
        <v>176</v>
      </c>
      <c r="E53" s="10" t="s">
        <v>166</v>
      </c>
      <c r="F53" s="1" t="s">
        <v>150</v>
      </c>
      <c r="G53" s="1" t="s">
        <v>151</v>
      </c>
      <c r="H53" s="1">
        <v>51202080502</v>
      </c>
      <c r="I53" s="1">
        <v>39.087898299999999</v>
      </c>
      <c r="J53" s="1">
        <v>-86.191597000000002</v>
      </c>
      <c r="K53" s="1" t="s">
        <v>92</v>
      </c>
      <c r="L53" s="3">
        <v>0</v>
      </c>
      <c r="N53">
        <v>23.1</v>
      </c>
      <c r="O53" t="s">
        <v>93</v>
      </c>
      <c r="P53" s="1">
        <v>17</v>
      </c>
      <c r="Q53" s="1">
        <v>6</v>
      </c>
      <c r="S53">
        <v>1.2</v>
      </c>
      <c r="U53">
        <v>5.0000000000000001E-3</v>
      </c>
      <c r="W53">
        <v>2E-3</v>
      </c>
      <c r="X53" s="11" t="s">
        <v>94</v>
      </c>
      <c r="Y53">
        <v>0.1</v>
      </c>
      <c r="Z53" s="11" t="s">
        <v>94</v>
      </c>
      <c r="AA53">
        <v>7.9000000000000008E-3</v>
      </c>
      <c r="AB53" s="11" t="s">
        <v>94</v>
      </c>
      <c r="AC53" s="12">
        <v>1.4E-2</v>
      </c>
      <c r="AD53" s="5">
        <v>4.437696061512772E-3</v>
      </c>
      <c r="AF53" s="3">
        <v>14</v>
      </c>
      <c r="AG53" s="3">
        <v>0</v>
      </c>
      <c r="AH53" s="3">
        <v>5</v>
      </c>
      <c r="AI53" s="3">
        <v>12</v>
      </c>
      <c r="AJ53" s="3">
        <v>8</v>
      </c>
      <c r="AK53" s="3">
        <v>9</v>
      </c>
      <c r="AL53" s="3">
        <v>6.5</v>
      </c>
      <c r="AM53" s="3">
        <v>5</v>
      </c>
      <c r="AN53" s="3">
        <v>4</v>
      </c>
      <c r="AO53" s="3">
        <v>2.5</v>
      </c>
      <c r="AP53" s="3">
        <v>7</v>
      </c>
      <c r="AQ53" s="3">
        <v>1</v>
      </c>
      <c r="AR53" s="3">
        <v>0</v>
      </c>
      <c r="AS53" s="3">
        <v>0</v>
      </c>
      <c r="AT53" s="3">
        <v>74</v>
      </c>
      <c r="AU53" s="3">
        <v>120</v>
      </c>
      <c r="AY53" s="6">
        <f>Y53/U53</f>
        <v>20</v>
      </c>
      <c r="AZ53" s="7">
        <f>AA53/Y53</f>
        <v>7.9000000000000001E-2</v>
      </c>
      <c r="BA53" s="7">
        <f>W53/U53</f>
        <v>0.4</v>
      </c>
      <c r="BB53" s="7">
        <f>W53/(U53*3.06)</f>
        <v>0.13071895424836599</v>
      </c>
      <c r="BC53" s="1">
        <v>44288</v>
      </c>
      <c r="BD53" s="1">
        <v>623</v>
      </c>
      <c r="BE53" s="1" t="s">
        <v>150</v>
      </c>
      <c r="BF53" s="1">
        <v>51202080502</v>
      </c>
      <c r="BG53" s="1" t="s">
        <v>152</v>
      </c>
      <c r="BH53" s="1">
        <v>39.087898299999999</v>
      </c>
      <c r="BI53" s="1">
        <v>-86.191597000000002</v>
      </c>
      <c r="BJ53" s="1" t="s">
        <v>92</v>
      </c>
      <c r="BK53" s="1">
        <v>3.3</v>
      </c>
      <c r="BL53" s="1">
        <v>5.5</v>
      </c>
      <c r="BM53" s="1">
        <v>14.5</v>
      </c>
      <c r="BN53" s="1">
        <v>0.99999999999988987</v>
      </c>
      <c r="BO53" s="1">
        <v>3.0000000000000001E-3</v>
      </c>
      <c r="BP53" s="1">
        <v>0.251</v>
      </c>
      <c r="BQ53" s="1" t="s">
        <v>98</v>
      </c>
      <c r="BR53" s="1">
        <v>4.7975218752876764E-4</v>
      </c>
      <c r="BS53" s="1">
        <v>0.316</v>
      </c>
      <c r="BT53" s="1">
        <v>1.9E-2</v>
      </c>
      <c r="BU53" s="1">
        <v>10</v>
      </c>
      <c r="BV53" s="1">
        <v>5</v>
      </c>
      <c r="BW53" s="1">
        <v>5</v>
      </c>
      <c r="BX53" s="1">
        <v>6</v>
      </c>
      <c r="BY53" s="1">
        <v>8</v>
      </c>
      <c r="BZ53" s="1">
        <v>9</v>
      </c>
      <c r="CA53" s="1">
        <v>6.5</v>
      </c>
      <c r="CB53" s="1">
        <v>5</v>
      </c>
      <c r="CC53" s="1">
        <v>2</v>
      </c>
      <c r="CD53" s="1">
        <v>2</v>
      </c>
      <c r="CE53" s="1">
        <v>4</v>
      </c>
      <c r="CF53" s="1">
        <v>3</v>
      </c>
      <c r="CG53" s="1">
        <v>4</v>
      </c>
      <c r="CH53" s="1">
        <v>4</v>
      </c>
      <c r="CI53" s="1">
        <v>73.5</v>
      </c>
      <c r="CJ53" s="1">
        <v>120</v>
      </c>
    </row>
    <row r="54" spans="1:88" ht="14" customHeight="1" x14ac:dyDescent="0.35">
      <c r="A54" s="8">
        <v>44092</v>
      </c>
      <c r="B54" s="1">
        <v>621</v>
      </c>
      <c r="C54" s="9">
        <v>621</v>
      </c>
      <c r="D54" s="10" t="s">
        <v>177</v>
      </c>
      <c r="E54" s="10" t="s">
        <v>178</v>
      </c>
      <c r="F54" s="1" t="s">
        <v>155</v>
      </c>
      <c r="G54" s="1" t="s">
        <v>151</v>
      </c>
      <c r="H54" s="1">
        <v>51202080503</v>
      </c>
      <c r="I54" s="1">
        <v>39.107399000000001</v>
      </c>
      <c r="J54" s="1">
        <v>-86.226402300000004</v>
      </c>
      <c r="K54" s="1" t="s">
        <v>92</v>
      </c>
      <c r="L54" s="3">
        <v>0</v>
      </c>
      <c r="N54">
        <v>57.3</v>
      </c>
      <c r="O54" t="s">
        <v>93</v>
      </c>
      <c r="P54" s="1">
        <v>17</v>
      </c>
      <c r="Q54" s="1">
        <v>6</v>
      </c>
      <c r="S54">
        <v>2.5</v>
      </c>
      <c r="U54">
        <v>7.0000000000000001E-3</v>
      </c>
      <c r="W54">
        <v>4.0000000000000001E-3</v>
      </c>
      <c r="X54" s="11" t="s">
        <v>94</v>
      </c>
      <c r="Y54">
        <v>0.1</v>
      </c>
      <c r="Z54" s="11" t="s">
        <v>94</v>
      </c>
      <c r="AA54">
        <v>7.9000000000000008E-3</v>
      </c>
      <c r="AC54" s="12">
        <v>1.7999999999999999E-2</v>
      </c>
      <c r="AD54" s="5">
        <v>5.7056092219449914E-3</v>
      </c>
      <c r="AF54" s="3">
        <v>14</v>
      </c>
      <c r="AG54" s="3">
        <v>5</v>
      </c>
      <c r="AH54" s="3">
        <v>5</v>
      </c>
      <c r="AI54" s="3">
        <v>6</v>
      </c>
      <c r="AJ54" s="3">
        <v>6</v>
      </c>
      <c r="AK54" s="3">
        <v>9</v>
      </c>
      <c r="AL54" s="3">
        <v>5</v>
      </c>
      <c r="AM54" s="3">
        <v>5</v>
      </c>
      <c r="AN54" s="3">
        <v>4</v>
      </c>
      <c r="AO54" s="3">
        <v>3</v>
      </c>
      <c r="AP54" s="3">
        <v>0</v>
      </c>
      <c r="AQ54" s="3">
        <v>0</v>
      </c>
      <c r="AR54" s="3">
        <v>0</v>
      </c>
      <c r="AS54" s="3">
        <v>0</v>
      </c>
      <c r="AT54" s="3">
        <v>62</v>
      </c>
      <c r="AU54" s="3">
        <v>250</v>
      </c>
      <c r="AY54" s="6">
        <f>Y54/U54</f>
        <v>14.285714285714286</v>
      </c>
      <c r="AZ54" s="7">
        <f>AA54/Y54</f>
        <v>7.9000000000000001E-2</v>
      </c>
      <c r="BA54" s="7">
        <f>W54/U54</f>
        <v>0.5714285714285714</v>
      </c>
      <c r="BB54" s="7">
        <f>W54/(U54*3.06)</f>
        <v>0.18674136321195145</v>
      </c>
      <c r="BC54" s="1">
        <v>44288</v>
      </c>
      <c r="BD54" s="1">
        <v>621</v>
      </c>
      <c r="BE54" s="1" t="s">
        <v>155</v>
      </c>
      <c r="BF54" s="1">
        <v>51202080503</v>
      </c>
      <c r="BG54" s="1" t="s">
        <v>152</v>
      </c>
      <c r="BH54" s="1">
        <v>39.107399000000001</v>
      </c>
      <c r="BI54" s="1">
        <v>-86.226402300000004</v>
      </c>
      <c r="BJ54" s="1" t="s">
        <v>92</v>
      </c>
      <c r="BK54" s="1">
        <v>6</v>
      </c>
      <c r="BL54" s="1">
        <v>4.5</v>
      </c>
      <c r="BM54" s="1">
        <v>2</v>
      </c>
      <c r="BN54" s="1" t="s">
        <v>96</v>
      </c>
      <c r="BO54" s="1">
        <v>4.0000000000000001E-3</v>
      </c>
      <c r="BP54" s="1">
        <v>0.13900000000000001</v>
      </c>
      <c r="BQ54" s="1" t="s">
        <v>98</v>
      </c>
      <c r="BR54" s="1">
        <v>5.9778130110060749E-5</v>
      </c>
      <c r="BS54" s="1">
        <v>0.17899999999999999</v>
      </c>
      <c r="BT54" s="1">
        <v>2.1000000000000001E-2</v>
      </c>
      <c r="BU54" s="1">
        <v>10</v>
      </c>
      <c r="BV54" s="1">
        <v>5</v>
      </c>
      <c r="BW54" s="1">
        <v>5</v>
      </c>
      <c r="BX54" s="1">
        <v>6</v>
      </c>
      <c r="BY54" s="1">
        <v>6</v>
      </c>
      <c r="BZ54" s="1">
        <v>12</v>
      </c>
      <c r="CA54" s="1">
        <v>5</v>
      </c>
      <c r="CB54" s="1">
        <v>5</v>
      </c>
      <c r="CC54" s="1">
        <v>2</v>
      </c>
      <c r="CD54" s="1">
        <v>2</v>
      </c>
      <c r="CE54" s="1">
        <v>0</v>
      </c>
      <c r="CF54" s="1">
        <v>1</v>
      </c>
      <c r="CG54" s="1">
        <v>6</v>
      </c>
      <c r="CH54" s="1">
        <v>4</v>
      </c>
      <c r="CI54" s="1">
        <v>69</v>
      </c>
      <c r="CJ54" s="1">
        <v>50</v>
      </c>
    </row>
    <row r="55" spans="1:88" ht="14" customHeight="1" x14ac:dyDescent="0.35">
      <c r="A55" s="8">
        <v>44092</v>
      </c>
      <c r="B55" s="1">
        <v>616</v>
      </c>
      <c r="C55" s="9">
        <v>616</v>
      </c>
      <c r="D55" s="10" t="s">
        <v>179</v>
      </c>
      <c r="E55" s="10" t="s">
        <v>166</v>
      </c>
      <c r="F55" s="1" t="s">
        <v>150</v>
      </c>
      <c r="G55" s="1" t="s">
        <v>151</v>
      </c>
      <c r="H55" s="1">
        <v>51202080502</v>
      </c>
      <c r="I55" s="1">
        <v>39.084999099999997</v>
      </c>
      <c r="J55" s="1">
        <v>-86.149002100000004</v>
      </c>
      <c r="K55" s="1" t="s">
        <v>92</v>
      </c>
      <c r="L55" s="3">
        <v>1</v>
      </c>
      <c r="N55">
        <v>137.4</v>
      </c>
      <c r="O55" t="s">
        <v>93</v>
      </c>
      <c r="P55" s="1">
        <v>16</v>
      </c>
      <c r="Q55" s="1">
        <v>6</v>
      </c>
      <c r="S55">
        <v>40</v>
      </c>
      <c r="U55">
        <v>1.9E-2</v>
      </c>
      <c r="W55">
        <v>2E-3</v>
      </c>
      <c r="X55" s="11" t="s">
        <v>94</v>
      </c>
      <c r="Y55">
        <v>0.1</v>
      </c>
      <c r="Z55" s="11" t="s">
        <v>94</v>
      </c>
      <c r="AA55">
        <v>7.9000000000000008E-3</v>
      </c>
      <c r="AC55" s="12">
        <v>1.6E-2</v>
      </c>
      <c r="AD55" s="5">
        <v>4.7056588906829186E-3</v>
      </c>
      <c r="AF55" s="3">
        <v>0</v>
      </c>
      <c r="AG55" s="3">
        <v>0</v>
      </c>
      <c r="AH55" s="3">
        <v>0</v>
      </c>
      <c r="AI55" s="3">
        <v>6</v>
      </c>
      <c r="AJ55" s="3">
        <v>8</v>
      </c>
      <c r="AK55" s="3">
        <v>0</v>
      </c>
      <c r="AL55" s="3">
        <v>5</v>
      </c>
      <c r="AM55" s="3">
        <v>5</v>
      </c>
      <c r="AN55" s="3">
        <v>2</v>
      </c>
      <c r="AO55" s="3">
        <v>3</v>
      </c>
      <c r="AP55" s="3">
        <v>4</v>
      </c>
      <c r="AQ55" s="3">
        <v>1</v>
      </c>
      <c r="AR55" s="3">
        <v>0</v>
      </c>
      <c r="AS55" s="3">
        <v>0</v>
      </c>
      <c r="AT55" s="3">
        <v>34</v>
      </c>
      <c r="AU55" s="3">
        <v>120</v>
      </c>
      <c r="AY55" s="6">
        <f>Y55/U55</f>
        <v>5.2631578947368425</v>
      </c>
      <c r="AZ55" s="7">
        <f>AA55/Y55</f>
        <v>7.9000000000000001E-2</v>
      </c>
      <c r="BA55" s="7">
        <f>W55/U55</f>
        <v>0.10526315789473685</v>
      </c>
      <c r="BB55" s="7">
        <f>W55/(U55*3.06)</f>
        <v>3.4399724802201583E-2</v>
      </c>
      <c r="BC55" s="1">
        <v>44288</v>
      </c>
      <c r="BD55" s="1">
        <v>616</v>
      </c>
      <c r="BE55" s="1" t="s">
        <v>150</v>
      </c>
      <c r="BF55" s="1">
        <v>51202080502</v>
      </c>
      <c r="BG55" s="1" t="s">
        <v>152</v>
      </c>
      <c r="BH55" s="1">
        <v>39.084999099999997</v>
      </c>
      <c r="BI55" s="1">
        <v>-86.149002100000004</v>
      </c>
      <c r="BJ55" s="1" t="s">
        <v>92</v>
      </c>
      <c r="BK55" s="1">
        <v>4</v>
      </c>
      <c r="BL55" s="1">
        <v>4</v>
      </c>
      <c r="BM55" s="1">
        <v>12.1</v>
      </c>
      <c r="BN55" s="1" t="s">
        <v>96</v>
      </c>
      <c r="BO55" s="1">
        <v>3.0000000000000001E-3</v>
      </c>
      <c r="BP55" s="1">
        <v>0.22900000000000001</v>
      </c>
      <c r="BQ55" s="1" t="s">
        <v>98</v>
      </c>
      <c r="BR55" s="1">
        <v>1.6068394969611172E-5</v>
      </c>
      <c r="BS55" s="1">
        <v>0.28299999999999997</v>
      </c>
      <c r="BT55" s="1">
        <v>2.1000000000000001E-2</v>
      </c>
      <c r="BU55" s="1">
        <v>10</v>
      </c>
      <c r="BV55" s="1">
        <v>5</v>
      </c>
      <c r="BW55" s="1">
        <v>5</v>
      </c>
      <c r="BX55" s="1">
        <v>10</v>
      </c>
      <c r="BY55" s="1">
        <v>8</v>
      </c>
      <c r="BZ55" s="1">
        <v>9</v>
      </c>
      <c r="CA55" s="1">
        <v>5</v>
      </c>
      <c r="CB55" s="1">
        <v>0</v>
      </c>
      <c r="CC55" s="1">
        <v>2</v>
      </c>
      <c r="CD55" s="1">
        <v>2</v>
      </c>
      <c r="CE55" s="1">
        <v>4</v>
      </c>
      <c r="CF55" s="1">
        <v>5</v>
      </c>
      <c r="CG55" s="1">
        <v>6</v>
      </c>
      <c r="CH55" s="1">
        <v>4</v>
      </c>
      <c r="CI55" s="1">
        <v>75</v>
      </c>
      <c r="CJ55" s="1">
        <v>120</v>
      </c>
    </row>
    <row r="56" spans="1:88" ht="14" customHeight="1" x14ac:dyDescent="0.35">
      <c r="A56" s="8">
        <v>44092</v>
      </c>
      <c r="B56" s="1">
        <v>613</v>
      </c>
      <c r="C56" s="9">
        <v>613</v>
      </c>
      <c r="D56" s="10" t="s">
        <v>180</v>
      </c>
      <c r="E56" s="10" t="s">
        <v>162</v>
      </c>
      <c r="F56" s="1" t="s">
        <v>150</v>
      </c>
      <c r="G56" s="1" t="s">
        <v>151</v>
      </c>
      <c r="H56" s="1">
        <v>51202080502</v>
      </c>
      <c r="I56" s="1">
        <v>39.115699800000002</v>
      </c>
      <c r="J56" s="1">
        <v>-86.189598099999998</v>
      </c>
      <c r="K56" s="1" t="s">
        <v>92</v>
      </c>
      <c r="L56" s="3">
        <v>0</v>
      </c>
      <c r="N56">
        <v>20.399999999999999</v>
      </c>
      <c r="O56" t="s">
        <v>93</v>
      </c>
      <c r="P56" s="1">
        <v>18</v>
      </c>
      <c r="Q56" s="1">
        <v>6</v>
      </c>
      <c r="S56">
        <v>0.5</v>
      </c>
      <c r="U56">
        <v>5.0000000000000001E-3</v>
      </c>
      <c r="W56">
        <v>2E-3</v>
      </c>
      <c r="X56" s="11" t="s">
        <v>94</v>
      </c>
      <c r="Y56">
        <v>0.1</v>
      </c>
      <c r="Z56" s="11" t="s">
        <v>94</v>
      </c>
      <c r="AA56">
        <v>7.9000000000000008E-3</v>
      </c>
      <c r="AC56" s="12">
        <v>3.2000000000000001E-2</v>
      </c>
      <c r="AD56" s="5">
        <v>1.0926582225500036E-2</v>
      </c>
      <c r="AF56" s="3">
        <v>10</v>
      </c>
      <c r="AG56" s="3">
        <v>0</v>
      </c>
      <c r="AH56" s="3">
        <v>0</v>
      </c>
      <c r="AI56" s="3">
        <v>12</v>
      </c>
      <c r="AJ56" s="3">
        <v>3</v>
      </c>
      <c r="AK56" s="3">
        <v>9</v>
      </c>
      <c r="AL56" s="3">
        <v>5</v>
      </c>
      <c r="AM56" s="3">
        <v>0</v>
      </c>
      <c r="AN56" s="3">
        <v>2</v>
      </c>
      <c r="AO56" s="3">
        <v>3</v>
      </c>
      <c r="AP56" s="3">
        <v>4</v>
      </c>
      <c r="AQ56" s="3">
        <v>1</v>
      </c>
      <c r="AR56" s="3">
        <v>0</v>
      </c>
      <c r="AS56" s="3">
        <v>0</v>
      </c>
      <c r="AT56" s="3">
        <v>49</v>
      </c>
      <c r="AU56" s="3">
        <v>120</v>
      </c>
      <c r="AY56" s="6">
        <f>Y56/U56</f>
        <v>20</v>
      </c>
      <c r="AZ56" s="7">
        <f>AA56/Y56</f>
        <v>7.9000000000000001E-2</v>
      </c>
      <c r="BA56" s="7">
        <f>W56/U56</f>
        <v>0.4</v>
      </c>
      <c r="BB56" s="7">
        <f>W56/(U56*3.06)</f>
        <v>0.13071895424836599</v>
      </c>
      <c r="BC56" s="1">
        <v>44288</v>
      </c>
      <c r="BD56" s="1">
        <v>613</v>
      </c>
      <c r="BE56" s="1" t="s">
        <v>150</v>
      </c>
      <c r="BF56" s="1">
        <v>51202080502</v>
      </c>
      <c r="BG56" s="1" t="s">
        <v>152</v>
      </c>
      <c r="BH56" s="1">
        <v>39.115699800000002</v>
      </c>
      <c r="BI56" s="1">
        <v>-86.189598099999998</v>
      </c>
      <c r="BJ56" s="1" t="s">
        <v>92</v>
      </c>
      <c r="BK56" s="1">
        <v>6.1</v>
      </c>
      <c r="BL56" s="1">
        <v>4</v>
      </c>
      <c r="BM56" s="1">
        <v>9.8000000000000007</v>
      </c>
      <c r="BN56" s="1">
        <v>2.3999999999997357</v>
      </c>
      <c r="BO56" s="1">
        <v>4.0000000000000001E-3</v>
      </c>
      <c r="BP56" s="1">
        <v>0.26100000000000001</v>
      </c>
      <c r="BQ56" s="1" t="s">
        <v>98</v>
      </c>
      <c r="BR56" s="1">
        <v>1.9056608552795682E-5</v>
      </c>
      <c r="BS56" s="1">
        <v>0.35699999999999998</v>
      </c>
      <c r="BT56" s="1">
        <v>2.5500000000000002E-2</v>
      </c>
      <c r="BU56" s="1">
        <v>12</v>
      </c>
      <c r="BV56" s="1">
        <v>5</v>
      </c>
      <c r="BW56" s="1">
        <v>0</v>
      </c>
      <c r="BX56" s="1">
        <v>10</v>
      </c>
      <c r="BY56" s="1">
        <v>6</v>
      </c>
      <c r="BZ56" s="1">
        <v>9</v>
      </c>
      <c r="CA56" s="1">
        <v>5</v>
      </c>
      <c r="CB56" s="1">
        <v>3</v>
      </c>
      <c r="CC56" s="1">
        <v>2</v>
      </c>
      <c r="CD56" s="1">
        <v>3</v>
      </c>
      <c r="CE56" s="1">
        <v>4</v>
      </c>
      <c r="CF56" s="1">
        <v>1</v>
      </c>
      <c r="CG56" s="1">
        <v>8</v>
      </c>
      <c r="CH56" s="1">
        <v>6</v>
      </c>
      <c r="CI56" s="1">
        <v>74</v>
      </c>
      <c r="CJ56" s="1">
        <v>120</v>
      </c>
    </row>
    <row r="57" spans="1:88" ht="14" customHeight="1" x14ac:dyDescent="0.35">
      <c r="A57" s="8">
        <v>44092</v>
      </c>
      <c r="B57" s="1">
        <v>608</v>
      </c>
      <c r="C57" s="9">
        <v>608</v>
      </c>
      <c r="D57" s="10" t="s">
        <v>181</v>
      </c>
      <c r="E57" t="s">
        <v>164</v>
      </c>
      <c r="F57" s="1" t="s">
        <v>150</v>
      </c>
      <c r="G57" s="1" t="s">
        <v>151</v>
      </c>
      <c r="H57" s="1">
        <v>51202080502</v>
      </c>
      <c r="I57" s="1">
        <v>39.150199899999997</v>
      </c>
      <c r="J57" s="1">
        <v>-86.154502899999997</v>
      </c>
      <c r="K57" s="1" t="s">
        <v>114</v>
      </c>
      <c r="AF57" s="3">
        <v>14</v>
      </c>
      <c r="AG57" s="3">
        <v>5</v>
      </c>
      <c r="AH57" s="3">
        <v>5</v>
      </c>
      <c r="AI57" s="3">
        <v>4</v>
      </c>
      <c r="AJ57" s="3">
        <v>3</v>
      </c>
      <c r="AK57" s="3">
        <v>12</v>
      </c>
      <c r="AL57" s="3">
        <v>5</v>
      </c>
      <c r="AM57" s="3">
        <v>2</v>
      </c>
      <c r="AN57" s="3">
        <v>4</v>
      </c>
      <c r="AO57" s="3">
        <v>2</v>
      </c>
      <c r="AP57" s="3">
        <v>0</v>
      </c>
      <c r="AQ57" s="3">
        <v>0</v>
      </c>
      <c r="AR57" s="3">
        <v>0</v>
      </c>
      <c r="AS57" s="3">
        <v>0</v>
      </c>
      <c r="AT57" s="3">
        <v>56</v>
      </c>
      <c r="AU57" s="3" t="s">
        <v>115</v>
      </c>
      <c r="BC57" s="1">
        <v>44288</v>
      </c>
      <c r="BD57" s="1">
        <v>608</v>
      </c>
      <c r="BE57" s="1" t="s">
        <v>150</v>
      </c>
      <c r="BF57" s="1">
        <v>51202080502</v>
      </c>
      <c r="BG57" s="1" t="s">
        <v>152</v>
      </c>
      <c r="BH57" s="1">
        <v>39.150199899999997</v>
      </c>
      <c r="BI57" s="1">
        <v>-86.154502899999997</v>
      </c>
      <c r="BJ57" s="1" t="s">
        <v>92</v>
      </c>
      <c r="BK57" s="1">
        <v>6</v>
      </c>
      <c r="BL57" s="1">
        <v>5</v>
      </c>
      <c r="BM57" s="1">
        <v>4.0999999999999996</v>
      </c>
      <c r="BN57" s="1" t="s">
        <v>96</v>
      </c>
      <c r="BO57" s="1">
        <v>6.0000000000000001E-3</v>
      </c>
      <c r="BP57" s="1">
        <v>0.11700000000000001</v>
      </c>
      <c r="BQ57" s="1" t="s">
        <v>98</v>
      </c>
      <c r="BR57" s="1">
        <v>1.8903330013787928E-4</v>
      </c>
      <c r="BS57" s="1">
        <v>0.24</v>
      </c>
      <c r="BT57" s="1">
        <v>2.5000000000000001E-2</v>
      </c>
      <c r="BU57" s="1">
        <v>14</v>
      </c>
      <c r="BV57" s="1">
        <v>5</v>
      </c>
      <c r="BW57" s="1">
        <v>5</v>
      </c>
      <c r="BX57" s="1">
        <v>4</v>
      </c>
      <c r="BY57" s="1">
        <v>3</v>
      </c>
      <c r="BZ57" s="1">
        <v>3</v>
      </c>
      <c r="CA57" s="1">
        <v>0</v>
      </c>
      <c r="CB57" s="1">
        <v>2</v>
      </c>
      <c r="CC57" s="1">
        <v>2</v>
      </c>
      <c r="CD57" s="1">
        <v>0</v>
      </c>
      <c r="CE57" s="1">
        <v>0</v>
      </c>
      <c r="CF57" s="1">
        <v>5</v>
      </c>
      <c r="CG57" s="1">
        <v>6</v>
      </c>
      <c r="CH57" s="1">
        <v>7</v>
      </c>
      <c r="CI57" s="1">
        <v>56</v>
      </c>
      <c r="CJ57" s="1">
        <v>120</v>
      </c>
    </row>
    <row r="58" spans="1:88" ht="14" customHeight="1" x14ac:dyDescent="0.35">
      <c r="A58" s="8">
        <v>44092</v>
      </c>
      <c r="B58" s="1">
        <v>499</v>
      </c>
      <c r="C58" s="9">
        <v>499</v>
      </c>
      <c r="D58" s="10" t="s">
        <v>182</v>
      </c>
      <c r="E58" s="10" t="s">
        <v>183</v>
      </c>
      <c r="F58" s="1" t="s">
        <v>184</v>
      </c>
      <c r="G58" s="1" t="s">
        <v>185</v>
      </c>
      <c r="H58" s="1">
        <v>51202080606</v>
      </c>
      <c r="I58" s="1">
        <v>39.132801100000002</v>
      </c>
      <c r="J58" s="1">
        <v>-86.389198300000004</v>
      </c>
      <c r="K58" s="1" t="s">
        <v>92</v>
      </c>
      <c r="L58" s="3">
        <v>3</v>
      </c>
      <c r="M58" s="11" t="s">
        <v>94</v>
      </c>
      <c r="N58">
        <v>1</v>
      </c>
      <c r="O58" t="s">
        <v>93</v>
      </c>
      <c r="S58">
        <v>22.7</v>
      </c>
      <c r="U58">
        <v>0.14299999999999999</v>
      </c>
      <c r="W58">
        <v>8.9999999999999993E-3</v>
      </c>
      <c r="Y58">
        <v>2.42</v>
      </c>
      <c r="Z58" s="11" t="s">
        <v>94</v>
      </c>
      <c r="AA58">
        <v>7.9000000000000008E-3</v>
      </c>
      <c r="AC58" s="19">
        <v>1.268</v>
      </c>
      <c r="AD58" s="5" t="s">
        <v>102</v>
      </c>
      <c r="AF58" s="3">
        <v>0</v>
      </c>
      <c r="AG58" s="3">
        <v>0</v>
      </c>
      <c r="AH58" s="3">
        <v>0</v>
      </c>
      <c r="AI58" s="3">
        <v>6</v>
      </c>
      <c r="AJ58" s="3">
        <v>3</v>
      </c>
      <c r="AK58" s="3">
        <v>9</v>
      </c>
      <c r="AL58" s="3">
        <v>5</v>
      </c>
      <c r="AM58" s="3">
        <v>4.5</v>
      </c>
      <c r="AN58" s="3">
        <v>4</v>
      </c>
      <c r="AO58" s="3">
        <v>3</v>
      </c>
      <c r="AP58" s="3">
        <v>4</v>
      </c>
      <c r="AQ58" s="3">
        <v>0</v>
      </c>
      <c r="AR58" s="3">
        <v>0</v>
      </c>
      <c r="AS58" s="3">
        <v>0</v>
      </c>
      <c r="AT58" s="3">
        <v>38.5</v>
      </c>
      <c r="AU58" s="3" t="s">
        <v>115</v>
      </c>
      <c r="AY58" s="6">
        <f>Y58/U58</f>
        <v>16.923076923076923</v>
      </c>
      <c r="AZ58" s="7">
        <f>AA58/Y58</f>
        <v>3.2644628099173559E-3</v>
      </c>
      <c r="BA58" s="7">
        <f>W58/U58</f>
        <v>6.2937062937062943E-2</v>
      </c>
      <c r="BB58" s="7">
        <f>W58/(U58*3.06)</f>
        <v>2.0567667626491155E-2</v>
      </c>
      <c r="BC58" s="1">
        <v>44288</v>
      </c>
      <c r="BD58" s="1">
        <v>499</v>
      </c>
      <c r="BE58" s="1" t="s">
        <v>184</v>
      </c>
      <c r="BF58" s="1">
        <v>51202080606</v>
      </c>
      <c r="BG58" s="1" t="s">
        <v>156</v>
      </c>
      <c r="BH58" s="1">
        <v>39.132801100000002</v>
      </c>
      <c r="BI58" s="1">
        <v>-86.389198300000004</v>
      </c>
      <c r="BJ58" s="1" t="s">
        <v>186</v>
      </c>
      <c r="BK58" s="1" t="s">
        <v>115</v>
      </c>
      <c r="BL58" s="1" t="s">
        <v>115</v>
      </c>
      <c r="BN58" s="1" t="s">
        <v>96</v>
      </c>
      <c r="BO58" s="1" t="s">
        <v>102</v>
      </c>
      <c r="BP58" s="1" t="s">
        <v>102</v>
      </c>
      <c r="BQ58" s="1" t="s">
        <v>102</v>
      </c>
      <c r="BR58" s="1" t="s">
        <v>102</v>
      </c>
      <c r="BS58" s="1" t="s">
        <v>102</v>
      </c>
      <c r="BT58" s="1" t="s">
        <v>102</v>
      </c>
      <c r="BU58" s="1" t="s">
        <v>115</v>
      </c>
      <c r="BV58" s="1" t="s">
        <v>115</v>
      </c>
      <c r="BW58" s="1" t="s">
        <v>115</v>
      </c>
      <c r="BX58" s="1" t="s">
        <v>115</v>
      </c>
      <c r="BY58" s="1" t="s">
        <v>115</v>
      </c>
      <c r="BZ58" s="1" t="s">
        <v>115</v>
      </c>
      <c r="CA58" s="1" t="s">
        <v>115</v>
      </c>
      <c r="CB58" s="1" t="s">
        <v>115</v>
      </c>
      <c r="CC58" s="1" t="s">
        <v>115</v>
      </c>
      <c r="CD58" s="1" t="s">
        <v>115</v>
      </c>
      <c r="CE58" s="1" t="s">
        <v>115</v>
      </c>
      <c r="CF58" s="1" t="s">
        <v>115</v>
      </c>
      <c r="CG58" s="1" t="s">
        <v>115</v>
      </c>
      <c r="CH58" s="1" t="s">
        <v>115</v>
      </c>
      <c r="CI58" s="1" t="s">
        <v>115</v>
      </c>
      <c r="CJ58" s="1" t="s">
        <v>115</v>
      </c>
    </row>
    <row r="59" spans="1:88" ht="14" customHeight="1" x14ac:dyDescent="0.35">
      <c r="A59" s="8">
        <v>44092</v>
      </c>
      <c r="B59" s="1">
        <v>498</v>
      </c>
      <c r="C59" s="9">
        <v>498</v>
      </c>
      <c r="D59" s="10" t="s">
        <v>187</v>
      </c>
      <c r="E59" s="10" t="s">
        <v>188</v>
      </c>
      <c r="F59" s="1" t="s">
        <v>184</v>
      </c>
      <c r="G59" s="1" t="s">
        <v>185</v>
      </c>
      <c r="H59" s="1">
        <v>51202080606</v>
      </c>
      <c r="I59" s="1">
        <v>39.141101800000001</v>
      </c>
      <c r="J59" s="1">
        <v>-86.403503400000005</v>
      </c>
      <c r="K59" s="1" t="s">
        <v>92</v>
      </c>
      <c r="L59" s="3">
        <v>0</v>
      </c>
      <c r="N59">
        <v>1</v>
      </c>
      <c r="O59" t="s">
        <v>93</v>
      </c>
      <c r="P59" s="1">
        <v>16.5</v>
      </c>
      <c r="Q59" s="1">
        <v>6</v>
      </c>
      <c r="S59">
        <v>2.5</v>
      </c>
      <c r="U59">
        <v>4.0000000000000001E-3</v>
      </c>
      <c r="W59">
        <v>2E-3</v>
      </c>
      <c r="X59" s="11" t="s">
        <v>94</v>
      </c>
      <c r="Y59">
        <v>0.1</v>
      </c>
      <c r="Z59" s="11" t="s">
        <v>94</v>
      </c>
      <c r="AA59">
        <v>7.9000000000000008E-3</v>
      </c>
      <c r="AC59" s="12">
        <v>2.5000000000000001E-2</v>
      </c>
      <c r="AD59" s="5">
        <v>7.6336662247376294E-3</v>
      </c>
      <c r="AF59" s="3">
        <v>14</v>
      </c>
      <c r="AG59" s="3">
        <v>0</v>
      </c>
      <c r="AH59" s="3">
        <v>0</v>
      </c>
      <c r="AI59" s="3">
        <v>14</v>
      </c>
      <c r="AJ59" s="3">
        <v>8</v>
      </c>
      <c r="AK59" s="3">
        <v>9</v>
      </c>
      <c r="AL59" s="3">
        <v>5</v>
      </c>
      <c r="AM59" s="3">
        <v>5</v>
      </c>
      <c r="AN59" s="3">
        <v>0</v>
      </c>
      <c r="AO59" s="3">
        <v>3</v>
      </c>
      <c r="AP59" s="3">
        <v>4</v>
      </c>
      <c r="AQ59" s="3">
        <v>1</v>
      </c>
      <c r="AR59" s="3">
        <v>4</v>
      </c>
      <c r="AS59" s="3">
        <v>7</v>
      </c>
      <c r="AT59" s="3">
        <v>74</v>
      </c>
      <c r="AU59" s="3">
        <v>120</v>
      </c>
      <c r="AY59" s="6">
        <f>Y59/U59</f>
        <v>25</v>
      </c>
      <c r="AZ59" s="7">
        <f>AA59/Y59</f>
        <v>7.9000000000000001E-2</v>
      </c>
      <c r="BA59" s="7">
        <f>W59/U59</f>
        <v>0.5</v>
      </c>
      <c r="BB59" s="7">
        <f>W59/(U59*3.06)</f>
        <v>0.16339869281045752</v>
      </c>
      <c r="BC59" s="1">
        <v>44288</v>
      </c>
      <c r="BD59" s="1">
        <v>498</v>
      </c>
      <c r="BE59" s="1" t="s">
        <v>184</v>
      </c>
      <c r="BF59" s="1">
        <v>51202080606</v>
      </c>
      <c r="BG59" s="1" t="s">
        <v>156</v>
      </c>
      <c r="BH59" s="1">
        <v>39.141101800000001</v>
      </c>
      <c r="BI59" s="1">
        <v>-86.403503400000005</v>
      </c>
      <c r="BJ59" s="1" t="s">
        <v>92</v>
      </c>
      <c r="BK59" s="1">
        <v>5</v>
      </c>
      <c r="BL59" s="1">
        <v>5</v>
      </c>
      <c r="BM59" s="1">
        <v>0</v>
      </c>
      <c r="BN59" s="1">
        <v>1.7999999999998018</v>
      </c>
      <c r="BO59" s="1">
        <v>7.0000000000000001E-3</v>
      </c>
      <c r="BP59" s="1">
        <v>0.33800000000000002</v>
      </c>
      <c r="BQ59" s="1" t="s">
        <v>98</v>
      </c>
      <c r="BR59" s="1">
        <v>1.7433317459562177E-4</v>
      </c>
      <c r="BS59" s="1">
        <v>0.374</v>
      </c>
      <c r="BT59" s="1">
        <v>2.1000000000000001E-2</v>
      </c>
      <c r="BU59" s="1">
        <v>14</v>
      </c>
      <c r="BV59" s="1">
        <v>0</v>
      </c>
      <c r="BW59" s="1">
        <v>0</v>
      </c>
      <c r="BX59" s="1">
        <v>12</v>
      </c>
      <c r="BY59" s="1">
        <v>8</v>
      </c>
      <c r="BZ59" s="1">
        <v>9</v>
      </c>
      <c r="CA59" s="1">
        <v>5</v>
      </c>
      <c r="CB59" s="1">
        <v>3</v>
      </c>
      <c r="CC59" s="1">
        <v>2</v>
      </c>
      <c r="CD59" s="1">
        <v>3</v>
      </c>
      <c r="CE59" s="1">
        <v>8</v>
      </c>
      <c r="CF59" s="1">
        <v>1</v>
      </c>
      <c r="CG59" s="1">
        <v>0</v>
      </c>
      <c r="CH59" s="1">
        <v>0</v>
      </c>
      <c r="CI59" s="1">
        <v>65</v>
      </c>
      <c r="CJ59" s="1">
        <v>120</v>
      </c>
    </row>
    <row r="60" spans="1:88" ht="14" customHeight="1" x14ac:dyDescent="0.35">
      <c r="A60" s="8">
        <v>44092</v>
      </c>
      <c r="B60" s="1">
        <v>495</v>
      </c>
      <c r="C60" s="9">
        <v>495</v>
      </c>
      <c r="D60" s="10" t="s">
        <v>189</v>
      </c>
      <c r="E60" s="10" t="s">
        <v>190</v>
      </c>
      <c r="F60" s="1" t="s">
        <v>191</v>
      </c>
      <c r="G60" s="1" t="s">
        <v>185</v>
      </c>
      <c r="H60" s="1">
        <v>51202080605</v>
      </c>
      <c r="I60" s="1">
        <v>39.184699999999999</v>
      </c>
      <c r="J60" s="1">
        <v>-86.391197199999993</v>
      </c>
      <c r="K60" s="1" t="s">
        <v>114</v>
      </c>
      <c r="AF60" s="3">
        <v>14</v>
      </c>
      <c r="AG60" s="3">
        <v>5</v>
      </c>
      <c r="AH60" s="3">
        <v>5</v>
      </c>
      <c r="AI60" s="3">
        <v>12</v>
      </c>
      <c r="AJ60" s="3">
        <v>6</v>
      </c>
      <c r="AK60" s="3">
        <v>9</v>
      </c>
      <c r="AL60" s="3">
        <v>5</v>
      </c>
      <c r="AM60" s="3">
        <v>2</v>
      </c>
      <c r="AN60" s="3">
        <v>2</v>
      </c>
      <c r="AO60" s="3">
        <v>3</v>
      </c>
      <c r="AP60" s="3">
        <v>0</v>
      </c>
      <c r="AQ60" s="3">
        <v>0</v>
      </c>
      <c r="AR60" s="3">
        <v>0</v>
      </c>
      <c r="AS60" s="3">
        <v>0</v>
      </c>
      <c r="AT60" s="3">
        <v>63</v>
      </c>
      <c r="AU60" s="3" t="s">
        <v>115</v>
      </c>
      <c r="BC60" s="1">
        <v>44288</v>
      </c>
      <c r="BD60" s="1">
        <v>495</v>
      </c>
      <c r="BE60" s="1" t="s">
        <v>191</v>
      </c>
      <c r="BF60" s="1">
        <v>51202080605</v>
      </c>
      <c r="BG60" s="1" t="s">
        <v>156</v>
      </c>
      <c r="BH60" s="1">
        <v>39.184699999999999</v>
      </c>
      <c r="BI60" s="1">
        <v>-86.391197199999993</v>
      </c>
      <c r="BJ60" s="1" t="s">
        <v>92</v>
      </c>
      <c r="BK60" s="1">
        <v>5</v>
      </c>
      <c r="BL60" s="1">
        <v>5</v>
      </c>
      <c r="BM60" s="1">
        <v>11.9</v>
      </c>
      <c r="BN60" s="1" t="s">
        <v>96</v>
      </c>
      <c r="BO60" s="1">
        <v>3.0000000000000001E-3</v>
      </c>
      <c r="BP60" s="1">
        <v>0.114</v>
      </c>
      <c r="BQ60" s="1" t="s">
        <v>98</v>
      </c>
      <c r="BR60" s="1">
        <v>1.7433317459562177E-4</v>
      </c>
      <c r="BS60" s="1">
        <v>0.17899999999999999</v>
      </c>
      <c r="BT60" s="1">
        <v>0.02</v>
      </c>
      <c r="BU60" s="1">
        <v>14</v>
      </c>
      <c r="BV60" s="1">
        <v>5</v>
      </c>
      <c r="BW60" s="1">
        <v>5</v>
      </c>
      <c r="BX60" s="1">
        <v>14</v>
      </c>
      <c r="BY60" s="1">
        <v>6</v>
      </c>
      <c r="BZ60" s="1">
        <v>9</v>
      </c>
      <c r="CA60" s="1">
        <v>5</v>
      </c>
      <c r="CB60" s="1">
        <v>3</v>
      </c>
      <c r="CC60" s="1">
        <v>4</v>
      </c>
      <c r="CD60" s="1">
        <v>3</v>
      </c>
      <c r="CE60" s="1">
        <v>4</v>
      </c>
      <c r="CF60" s="1">
        <v>1</v>
      </c>
      <c r="CG60" s="1">
        <v>4</v>
      </c>
      <c r="CH60" s="1">
        <v>4</v>
      </c>
      <c r="CI60" s="1">
        <v>81</v>
      </c>
      <c r="CJ60" s="1">
        <v>120</v>
      </c>
    </row>
    <row r="61" spans="1:88" ht="14" customHeight="1" x14ac:dyDescent="0.35">
      <c r="A61" s="8">
        <v>44092</v>
      </c>
      <c r="B61" s="1">
        <v>492</v>
      </c>
      <c r="C61" s="9">
        <v>492</v>
      </c>
      <c r="D61" s="10" t="s">
        <v>192</v>
      </c>
      <c r="E61" s="10" t="s">
        <v>193</v>
      </c>
      <c r="F61" s="1" t="s">
        <v>194</v>
      </c>
      <c r="G61" s="1" t="s">
        <v>185</v>
      </c>
      <c r="H61" s="1">
        <v>51202080603</v>
      </c>
      <c r="I61" s="1">
        <v>39.168300600000002</v>
      </c>
      <c r="J61" s="1">
        <v>-86.183097799999999</v>
      </c>
      <c r="K61" s="1" t="s">
        <v>92</v>
      </c>
      <c r="L61" s="3">
        <v>1</v>
      </c>
      <c r="N61">
        <v>14.6</v>
      </c>
      <c r="O61" t="s">
        <v>93</v>
      </c>
      <c r="P61" s="1">
        <v>15</v>
      </c>
      <c r="Q61" s="1">
        <v>6</v>
      </c>
      <c r="S61">
        <v>1</v>
      </c>
      <c r="U61">
        <v>1.7000000000000001E-2</v>
      </c>
      <c r="W61">
        <v>1.9E-2</v>
      </c>
      <c r="X61" s="11" t="s">
        <v>94</v>
      </c>
      <c r="Y61">
        <v>0.1</v>
      </c>
      <c r="AA61">
        <v>4.2999999999999997E-2</v>
      </c>
      <c r="AC61" s="12">
        <v>2.1999999999999999E-2</v>
      </c>
      <c r="AD61" s="5">
        <v>6.0002255882193462E-3</v>
      </c>
      <c r="AF61" s="3">
        <v>10</v>
      </c>
      <c r="AG61" s="3">
        <v>5</v>
      </c>
      <c r="AH61" s="3">
        <v>5</v>
      </c>
      <c r="AI61" s="3">
        <v>8</v>
      </c>
      <c r="AJ61" s="3">
        <v>6</v>
      </c>
      <c r="AK61" s="3">
        <v>9</v>
      </c>
      <c r="AL61" s="3">
        <v>5</v>
      </c>
      <c r="AM61" s="3">
        <v>5</v>
      </c>
      <c r="AN61" s="3">
        <v>4</v>
      </c>
      <c r="AO61" s="3">
        <v>3</v>
      </c>
      <c r="AP61" s="3">
        <v>4</v>
      </c>
      <c r="AQ61" s="3">
        <v>1</v>
      </c>
      <c r="AR61" s="3">
        <v>0</v>
      </c>
      <c r="AS61" s="3">
        <v>4</v>
      </c>
      <c r="AT61" s="3">
        <v>69</v>
      </c>
      <c r="AU61" s="3">
        <v>250</v>
      </c>
      <c r="AY61" s="6">
        <f>Y61/U61</f>
        <v>5.8823529411764701</v>
      </c>
      <c r="AZ61" s="7">
        <f>AA61/Y61</f>
        <v>0.42999999999999994</v>
      </c>
      <c r="BA61" s="7">
        <f>W61/U61</f>
        <v>1.1176470588235292</v>
      </c>
      <c r="BB61" s="7">
        <f>W61/(U61*3.06)</f>
        <v>0.36524413687043439</v>
      </c>
      <c r="BC61" s="1">
        <v>44288</v>
      </c>
      <c r="BD61" s="1">
        <v>492</v>
      </c>
      <c r="BE61" s="1" t="s">
        <v>194</v>
      </c>
      <c r="BF61" s="1">
        <v>51202080603</v>
      </c>
      <c r="BG61" s="1" t="s">
        <v>156</v>
      </c>
      <c r="BH61" s="1">
        <v>39.168300600000002</v>
      </c>
      <c r="BI61" s="1">
        <v>-86.183097799999999</v>
      </c>
      <c r="BJ61" s="1" t="s">
        <v>92</v>
      </c>
      <c r="BK61" s="1">
        <v>4</v>
      </c>
      <c r="BL61" s="1">
        <v>4</v>
      </c>
      <c r="BM61" s="1">
        <v>70.599999999999994</v>
      </c>
      <c r="BN61" s="1" t="s">
        <v>96</v>
      </c>
      <c r="BO61" s="1">
        <v>7.0000000000000001E-3</v>
      </c>
      <c r="BP61" s="1">
        <v>0.10150000000000001</v>
      </c>
      <c r="BQ61" s="1" t="s">
        <v>98</v>
      </c>
      <c r="BR61" s="1">
        <v>1.6068394969611172E-5</v>
      </c>
      <c r="BS61" s="1">
        <v>0.21</v>
      </c>
      <c r="BT61" s="1">
        <v>2.9000000000000001E-2</v>
      </c>
      <c r="BU61" s="1">
        <v>14</v>
      </c>
      <c r="BV61" s="1">
        <v>5</v>
      </c>
      <c r="BW61" s="1">
        <v>5</v>
      </c>
      <c r="BX61" s="1">
        <v>4</v>
      </c>
      <c r="BY61" s="1">
        <v>6</v>
      </c>
      <c r="BZ61" s="1">
        <v>9</v>
      </c>
      <c r="CA61" s="1">
        <v>5</v>
      </c>
      <c r="CB61" s="1">
        <v>4</v>
      </c>
      <c r="CC61" s="1">
        <v>4</v>
      </c>
      <c r="CD61" s="1">
        <v>2</v>
      </c>
      <c r="CE61" s="1">
        <v>2</v>
      </c>
      <c r="CF61" s="1">
        <v>5</v>
      </c>
      <c r="CG61" s="1">
        <v>6</v>
      </c>
      <c r="CH61" s="1">
        <v>7</v>
      </c>
      <c r="CI61" s="1">
        <v>78</v>
      </c>
      <c r="CJ61" s="1">
        <v>25</v>
      </c>
    </row>
    <row r="62" spans="1:88" ht="14" customHeight="1" x14ac:dyDescent="0.35">
      <c r="A62" s="8">
        <v>44092</v>
      </c>
      <c r="B62" s="1">
        <v>488</v>
      </c>
      <c r="C62" s="9">
        <v>488</v>
      </c>
      <c r="D62" s="10" t="s">
        <v>195</v>
      </c>
      <c r="E62" s="10" t="s">
        <v>188</v>
      </c>
      <c r="F62" s="1" t="s">
        <v>196</v>
      </c>
      <c r="G62" s="1" t="s">
        <v>185</v>
      </c>
      <c r="H62" s="1">
        <v>51202080602</v>
      </c>
      <c r="I62" s="1">
        <v>39.214900999999998</v>
      </c>
      <c r="J62" s="1">
        <v>-86.168197599999999</v>
      </c>
      <c r="K62" s="1" t="s">
        <v>92</v>
      </c>
      <c r="L62" s="3">
        <v>4</v>
      </c>
      <c r="N62">
        <v>180.7</v>
      </c>
      <c r="O62" t="s">
        <v>93</v>
      </c>
      <c r="P62" s="1">
        <v>15</v>
      </c>
      <c r="Q62" s="1">
        <v>7</v>
      </c>
      <c r="S62">
        <v>639.20000000000005</v>
      </c>
      <c r="U62">
        <v>0.23499999999999999</v>
      </c>
      <c r="W62">
        <v>1.4E-2</v>
      </c>
      <c r="Y62">
        <v>2.1539999999999999</v>
      </c>
      <c r="Z62" s="11" t="s">
        <v>94</v>
      </c>
      <c r="AA62">
        <v>7.9000000000000008E-3</v>
      </c>
      <c r="AC62" s="12">
        <v>8.3000000000000004E-2</v>
      </c>
      <c r="AD62" s="5">
        <v>0.22581784618415915</v>
      </c>
      <c r="AF62" s="3">
        <v>10</v>
      </c>
      <c r="AG62" s="3">
        <v>5</v>
      </c>
      <c r="AH62" s="3">
        <v>0</v>
      </c>
      <c r="AI62" s="3">
        <v>4</v>
      </c>
      <c r="AJ62" s="3">
        <v>6</v>
      </c>
      <c r="AK62" s="3">
        <v>12</v>
      </c>
      <c r="AL62" s="3">
        <v>5</v>
      </c>
      <c r="AM62" s="3">
        <v>4</v>
      </c>
      <c r="AN62" s="3">
        <v>2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50</v>
      </c>
      <c r="AU62" s="3">
        <v>425</v>
      </c>
      <c r="AY62" s="6">
        <f>Y62/U62</f>
        <v>9.1659574468085108</v>
      </c>
      <c r="AZ62" s="7">
        <f>AA62/Y62</f>
        <v>3.6675951717734454E-3</v>
      </c>
      <c r="BA62" s="7">
        <f>W62/U62</f>
        <v>5.9574468085106386E-2</v>
      </c>
      <c r="BB62" s="7">
        <f>W62/(U62*3.06)</f>
        <v>1.9468780419969408E-2</v>
      </c>
      <c r="BC62" s="1">
        <v>44288</v>
      </c>
      <c r="BD62" s="1">
        <v>488</v>
      </c>
      <c r="BE62" s="1" t="s">
        <v>196</v>
      </c>
      <c r="BF62" s="1">
        <v>51202080602</v>
      </c>
      <c r="BG62" s="1" t="s">
        <v>156</v>
      </c>
      <c r="BH62" s="1">
        <v>39.214900999999998</v>
      </c>
      <c r="BI62" s="1">
        <v>-86.168197599999999</v>
      </c>
      <c r="BJ62" s="1" t="s">
        <v>92</v>
      </c>
      <c r="BK62" s="1">
        <v>6</v>
      </c>
      <c r="BL62" s="1">
        <v>4</v>
      </c>
      <c r="BM62" s="1">
        <v>3.1</v>
      </c>
      <c r="BN62" s="1" t="s">
        <v>96</v>
      </c>
      <c r="BO62" s="1">
        <v>1.4E-2</v>
      </c>
      <c r="BP62" s="1">
        <v>6.9000000000000006E-2</v>
      </c>
      <c r="BQ62" s="1" t="s">
        <v>98</v>
      </c>
      <c r="BR62" s="1">
        <v>1.8903559732505979E-5</v>
      </c>
      <c r="BS62" s="1">
        <v>0.1515</v>
      </c>
      <c r="BT62" s="1">
        <v>3.0499999999999999E-2</v>
      </c>
      <c r="BU62" s="1">
        <v>10</v>
      </c>
      <c r="BV62" s="1">
        <v>5</v>
      </c>
      <c r="BW62" s="1">
        <v>5</v>
      </c>
      <c r="BX62" s="1">
        <v>0</v>
      </c>
      <c r="BY62" s="1">
        <v>3</v>
      </c>
      <c r="BZ62" s="1">
        <v>12</v>
      </c>
      <c r="CA62" s="1">
        <v>5</v>
      </c>
      <c r="CB62" s="1">
        <v>5</v>
      </c>
      <c r="CC62" s="1">
        <v>2</v>
      </c>
      <c r="CD62" s="1">
        <v>3</v>
      </c>
      <c r="CE62" s="1">
        <v>4</v>
      </c>
      <c r="CF62" s="1">
        <v>1</v>
      </c>
      <c r="CG62" s="1">
        <v>4</v>
      </c>
      <c r="CH62" s="1">
        <v>4</v>
      </c>
      <c r="CI62" s="1">
        <v>63</v>
      </c>
      <c r="CJ62" s="1">
        <v>50</v>
      </c>
    </row>
    <row r="63" spans="1:88" ht="14" customHeight="1" x14ac:dyDescent="0.35">
      <c r="A63" s="8">
        <v>44092</v>
      </c>
      <c r="B63" s="1">
        <v>485</v>
      </c>
      <c r="C63" s="9">
        <v>485</v>
      </c>
      <c r="D63" s="10" t="s">
        <v>197</v>
      </c>
      <c r="E63" s="10" t="s">
        <v>198</v>
      </c>
      <c r="F63" s="1" t="s">
        <v>191</v>
      </c>
      <c r="G63" s="1" t="s">
        <v>185</v>
      </c>
      <c r="H63" s="1">
        <v>51202080605</v>
      </c>
      <c r="I63" s="1">
        <v>39.144901300000001</v>
      </c>
      <c r="J63" s="1">
        <v>-86.340400700000004</v>
      </c>
      <c r="K63" s="1" t="s">
        <v>114</v>
      </c>
      <c r="AF63" s="3">
        <v>12</v>
      </c>
      <c r="AG63" s="3">
        <v>0</v>
      </c>
      <c r="AH63" s="3">
        <v>0</v>
      </c>
      <c r="AI63" s="3">
        <v>6</v>
      </c>
      <c r="AJ63" s="3">
        <v>6</v>
      </c>
      <c r="AK63" s="3">
        <v>9</v>
      </c>
      <c r="AL63" s="3">
        <v>6.5</v>
      </c>
      <c r="AM63" s="3">
        <v>1.5</v>
      </c>
      <c r="AN63" s="3">
        <v>3</v>
      </c>
      <c r="AO63" s="3">
        <v>2</v>
      </c>
      <c r="AP63" s="3">
        <v>0</v>
      </c>
      <c r="AQ63" s="3">
        <v>0</v>
      </c>
      <c r="AR63" s="3">
        <v>0</v>
      </c>
      <c r="AS63" s="3">
        <v>0</v>
      </c>
      <c r="AT63" s="3">
        <v>46</v>
      </c>
      <c r="AU63" s="3" t="s">
        <v>115</v>
      </c>
      <c r="BC63" s="1">
        <v>44288</v>
      </c>
      <c r="BD63" s="1">
        <v>485</v>
      </c>
      <c r="BE63" s="1" t="s">
        <v>191</v>
      </c>
      <c r="BF63" s="1">
        <v>51202080605</v>
      </c>
      <c r="BG63" s="1" t="s">
        <v>156</v>
      </c>
      <c r="BH63" s="1">
        <v>39.144901300000001</v>
      </c>
      <c r="BI63" s="1">
        <v>-86.340400700000004</v>
      </c>
      <c r="BJ63" s="1" t="s">
        <v>92</v>
      </c>
      <c r="BK63" s="1">
        <v>4.3</v>
      </c>
      <c r="BL63" s="1">
        <v>5</v>
      </c>
      <c r="BM63" s="1">
        <v>2</v>
      </c>
      <c r="BN63" s="1">
        <v>7.4000000000000732</v>
      </c>
      <c r="BO63" s="1">
        <v>5.0000000000000001E-3</v>
      </c>
      <c r="BP63" s="1">
        <v>5.2999999999999999E-2</v>
      </c>
      <c r="BQ63" s="1" t="s">
        <v>98</v>
      </c>
      <c r="BR63" s="1">
        <v>1.6467149446737134E-4</v>
      </c>
      <c r="BS63" s="1">
        <v>0.1</v>
      </c>
      <c r="BT63" s="1">
        <v>2.1999999999999999E-2</v>
      </c>
      <c r="BU63" s="1">
        <v>10</v>
      </c>
      <c r="BV63" s="1">
        <v>5</v>
      </c>
      <c r="BW63" s="1">
        <v>0</v>
      </c>
      <c r="BX63" s="1">
        <v>6</v>
      </c>
      <c r="BY63" s="1">
        <v>3</v>
      </c>
      <c r="BZ63" s="1">
        <v>9</v>
      </c>
      <c r="CA63" s="1">
        <v>5</v>
      </c>
      <c r="CB63" s="1">
        <v>2</v>
      </c>
      <c r="CC63" s="1">
        <v>4</v>
      </c>
      <c r="CD63" s="1">
        <v>2</v>
      </c>
      <c r="CE63" s="1">
        <v>0</v>
      </c>
      <c r="CF63" s="1">
        <v>2</v>
      </c>
      <c r="CG63" s="1">
        <v>4</v>
      </c>
      <c r="CH63" s="1">
        <v>7</v>
      </c>
      <c r="CI63" s="1">
        <v>59</v>
      </c>
      <c r="CJ63" s="1">
        <v>120</v>
      </c>
    </row>
    <row r="64" spans="1:88" ht="14" customHeight="1" x14ac:dyDescent="0.35">
      <c r="A64" s="8">
        <v>44092</v>
      </c>
      <c r="B64" s="1">
        <v>464</v>
      </c>
      <c r="C64" s="9">
        <v>464</v>
      </c>
      <c r="D64" s="10" t="s">
        <v>199</v>
      </c>
      <c r="E64" s="10" t="s">
        <v>200</v>
      </c>
      <c r="F64" s="1" t="s">
        <v>191</v>
      </c>
      <c r="G64" s="1" t="s">
        <v>185</v>
      </c>
      <c r="H64" s="1">
        <v>51202080605</v>
      </c>
      <c r="I64" s="1">
        <v>39.206798599999999</v>
      </c>
      <c r="J64" s="1">
        <v>-86.397399899999996</v>
      </c>
      <c r="K64" s="1" t="s">
        <v>92</v>
      </c>
      <c r="L64" s="3">
        <v>0</v>
      </c>
      <c r="N64">
        <v>57.3</v>
      </c>
      <c r="O64" t="s">
        <v>93</v>
      </c>
      <c r="P64" s="1">
        <v>16</v>
      </c>
      <c r="Q64" s="1">
        <v>6</v>
      </c>
      <c r="S64">
        <v>0.5</v>
      </c>
      <c r="T64" s="11" t="s">
        <v>94</v>
      </c>
      <c r="U64">
        <v>2E-3</v>
      </c>
      <c r="W64">
        <v>2E-3</v>
      </c>
      <c r="X64" s="11" t="s">
        <v>94</v>
      </c>
      <c r="Y64">
        <v>0.1</v>
      </c>
      <c r="AA64">
        <v>1.0999999999999999E-2</v>
      </c>
      <c r="AC64" s="12">
        <v>0.03</v>
      </c>
      <c r="AD64" s="5">
        <v>8.8231104200304708E-3</v>
      </c>
      <c r="AF64" s="3">
        <v>6</v>
      </c>
      <c r="AG64" s="3">
        <v>0</v>
      </c>
      <c r="AH64" s="3">
        <v>0</v>
      </c>
      <c r="AI64" s="3">
        <v>6</v>
      </c>
      <c r="AJ64" s="3">
        <v>6</v>
      </c>
      <c r="AK64" s="3">
        <v>9</v>
      </c>
      <c r="AL64" s="3">
        <v>5</v>
      </c>
      <c r="AM64" s="3">
        <v>0</v>
      </c>
      <c r="AN64" s="3">
        <v>2</v>
      </c>
      <c r="AO64" s="3">
        <v>3</v>
      </c>
      <c r="AP64" s="3">
        <v>0</v>
      </c>
      <c r="AQ64" s="3">
        <v>0</v>
      </c>
      <c r="AR64" s="3">
        <v>0</v>
      </c>
      <c r="AS64" s="3">
        <v>0</v>
      </c>
      <c r="AT64" s="3">
        <v>37</v>
      </c>
      <c r="AU64" s="3">
        <v>240</v>
      </c>
      <c r="AY64" s="6">
        <f>Y64/U64</f>
        <v>50</v>
      </c>
      <c r="AZ64" s="7">
        <f>AA64/Y64</f>
        <v>0.10999999999999999</v>
      </c>
      <c r="BA64" s="7">
        <f>W64/U64</f>
        <v>1</v>
      </c>
      <c r="BB64" s="7">
        <f>W64/(U64*3.06)</f>
        <v>0.32679738562091504</v>
      </c>
      <c r="BC64" s="1">
        <v>44288</v>
      </c>
      <c r="BD64" s="1">
        <v>464</v>
      </c>
      <c r="BE64" s="1" t="s">
        <v>191</v>
      </c>
      <c r="BF64" s="1">
        <v>51202080605</v>
      </c>
      <c r="BG64" s="1" t="s">
        <v>156</v>
      </c>
      <c r="BH64" s="1">
        <v>39.206798599999999</v>
      </c>
      <c r="BI64" s="1">
        <v>-86.397399899999996</v>
      </c>
      <c r="BJ64" s="1" t="s">
        <v>92</v>
      </c>
      <c r="BK64" s="1">
        <v>5</v>
      </c>
      <c r="BL64" s="1">
        <v>4</v>
      </c>
      <c r="BM64" s="1">
        <v>7.5</v>
      </c>
      <c r="BN64" s="1" t="s">
        <v>96</v>
      </c>
      <c r="BO64" s="1">
        <v>8.0000000000000002E-3</v>
      </c>
      <c r="BP64" s="1">
        <v>5.5E-2</v>
      </c>
      <c r="BQ64" s="1" t="s">
        <v>98</v>
      </c>
      <c r="BR64" s="1">
        <v>1.7433512839253174E-5</v>
      </c>
      <c r="BS64" s="1">
        <v>0.114</v>
      </c>
      <c r="BT64" s="1">
        <v>2.3E-2</v>
      </c>
      <c r="BU64" s="1">
        <v>14</v>
      </c>
      <c r="BV64" s="1">
        <v>5</v>
      </c>
      <c r="BW64" s="1">
        <v>5</v>
      </c>
      <c r="BX64" s="1">
        <v>14</v>
      </c>
      <c r="BY64" s="1">
        <v>3</v>
      </c>
      <c r="BZ64" s="1">
        <v>9</v>
      </c>
      <c r="CA64" s="1">
        <v>0</v>
      </c>
      <c r="CB64" s="1">
        <v>4.5</v>
      </c>
      <c r="CC64" s="1">
        <v>0</v>
      </c>
      <c r="CD64" s="1">
        <v>2</v>
      </c>
      <c r="CE64" s="1">
        <v>0</v>
      </c>
      <c r="CF64" s="1">
        <v>1</v>
      </c>
      <c r="CG64" s="1">
        <v>4</v>
      </c>
      <c r="CH64" s="1">
        <v>4</v>
      </c>
      <c r="CI64" s="1">
        <v>65.5</v>
      </c>
      <c r="CJ64" s="1">
        <v>50</v>
      </c>
    </row>
    <row r="65" spans="1:88" ht="14" customHeight="1" x14ac:dyDescent="0.35">
      <c r="A65" s="8">
        <v>44092</v>
      </c>
      <c r="B65" s="1">
        <v>452</v>
      </c>
      <c r="C65" s="9">
        <v>452</v>
      </c>
      <c r="D65" s="10" t="s">
        <v>201</v>
      </c>
      <c r="E65" s="10" t="s">
        <v>183</v>
      </c>
      <c r="F65" s="1" t="s">
        <v>202</v>
      </c>
      <c r="G65" s="1" t="s">
        <v>185</v>
      </c>
      <c r="H65" s="1">
        <v>51202080601</v>
      </c>
      <c r="I65" s="1">
        <v>39.291099500000001</v>
      </c>
      <c r="J65" s="1">
        <v>-86.166397099999998</v>
      </c>
      <c r="K65" s="1" t="s">
        <v>114</v>
      </c>
      <c r="AF65" s="3">
        <v>14</v>
      </c>
      <c r="AG65" s="3">
        <v>5</v>
      </c>
      <c r="AH65" s="3">
        <v>5</v>
      </c>
      <c r="AI65" s="3">
        <v>12</v>
      </c>
      <c r="AJ65" s="3">
        <v>6</v>
      </c>
      <c r="AK65" s="3">
        <v>9</v>
      </c>
      <c r="AL65" s="3">
        <v>5</v>
      </c>
      <c r="AM65" s="3">
        <v>3</v>
      </c>
      <c r="AN65" s="3">
        <v>4</v>
      </c>
      <c r="AO65" s="3">
        <v>3</v>
      </c>
      <c r="AP65" s="3">
        <v>4</v>
      </c>
      <c r="AQ65" s="3">
        <v>0</v>
      </c>
      <c r="AR65" s="3">
        <v>0</v>
      </c>
      <c r="AS65" s="3">
        <v>0</v>
      </c>
      <c r="AT65" s="3">
        <v>70</v>
      </c>
      <c r="AU65" s="3" t="s">
        <v>115</v>
      </c>
      <c r="BC65" s="1">
        <v>44288</v>
      </c>
      <c r="BD65" s="1">
        <v>452</v>
      </c>
      <c r="BE65" s="1" t="s">
        <v>202</v>
      </c>
      <c r="BF65" s="1">
        <v>51202080601</v>
      </c>
      <c r="BG65" s="1" t="s">
        <v>156</v>
      </c>
      <c r="BH65" s="1">
        <v>39.291099500000001</v>
      </c>
      <c r="BI65" s="1">
        <v>-86.166397099999998</v>
      </c>
      <c r="BJ65" s="1" t="s">
        <v>92</v>
      </c>
      <c r="BK65" s="1">
        <v>6</v>
      </c>
      <c r="BL65" s="1">
        <v>5</v>
      </c>
      <c r="BM65" s="1">
        <v>7.5</v>
      </c>
      <c r="BN65" s="1">
        <v>0.59999999999993392</v>
      </c>
      <c r="BO65" s="1">
        <v>3.0000000000000001E-3</v>
      </c>
      <c r="BP65" s="1">
        <v>0.248</v>
      </c>
      <c r="BQ65" s="1" t="s">
        <v>98</v>
      </c>
      <c r="BR65" s="1">
        <v>1.8903330013787928E-4</v>
      </c>
      <c r="BS65" s="1">
        <v>0.34699999999999998</v>
      </c>
      <c r="BT65" s="1">
        <v>2.5999999999999999E-2</v>
      </c>
      <c r="BU65" s="1">
        <v>12</v>
      </c>
      <c r="BV65" s="1">
        <v>5</v>
      </c>
      <c r="BW65" s="1">
        <v>5</v>
      </c>
      <c r="BX65" s="1">
        <v>18</v>
      </c>
      <c r="BY65" s="1">
        <v>3</v>
      </c>
      <c r="BZ65" s="1">
        <v>9</v>
      </c>
      <c r="CA65" s="1">
        <v>8</v>
      </c>
      <c r="CB65" s="1">
        <v>2</v>
      </c>
      <c r="CC65" s="1">
        <v>4</v>
      </c>
      <c r="CD65" s="1">
        <v>2</v>
      </c>
      <c r="CE65" s="1">
        <v>8</v>
      </c>
      <c r="CF65" s="1">
        <v>5</v>
      </c>
      <c r="CG65" s="1">
        <v>7</v>
      </c>
      <c r="CH65" s="1">
        <v>6</v>
      </c>
      <c r="CI65" s="1">
        <v>94</v>
      </c>
      <c r="CJ65" s="1">
        <v>110</v>
      </c>
    </row>
    <row r="66" spans="1:88" ht="14" customHeight="1" x14ac:dyDescent="0.35">
      <c r="A66" s="8">
        <v>44092</v>
      </c>
      <c r="B66" s="1">
        <v>450</v>
      </c>
      <c r="C66" s="9">
        <v>450</v>
      </c>
      <c r="D66" s="10" t="s">
        <v>203</v>
      </c>
      <c r="E66" s="10" t="s">
        <v>204</v>
      </c>
      <c r="F66" s="1" t="s">
        <v>191</v>
      </c>
      <c r="G66" s="1" t="s">
        <v>185</v>
      </c>
      <c r="H66" s="1">
        <v>51202080605</v>
      </c>
      <c r="I66" s="1">
        <v>39.203498799999998</v>
      </c>
      <c r="J66" s="1">
        <v>-86.402198799999994</v>
      </c>
      <c r="K66" s="1" t="s">
        <v>92</v>
      </c>
      <c r="L66" s="3">
        <v>0</v>
      </c>
      <c r="M66" s="11" t="s">
        <v>94</v>
      </c>
      <c r="N66">
        <v>1</v>
      </c>
      <c r="O66" t="s">
        <v>93</v>
      </c>
      <c r="P66" s="1">
        <v>17</v>
      </c>
      <c r="Q66" s="1">
        <v>6</v>
      </c>
      <c r="S66">
        <v>0.7</v>
      </c>
      <c r="T66" s="11" t="s">
        <v>94</v>
      </c>
      <c r="U66">
        <v>2E-3</v>
      </c>
      <c r="W66">
        <v>2E-3</v>
      </c>
      <c r="X66" s="11" t="s">
        <v>94</v>
      </c>
      <c r="Y66">
        <v>0.1</v>
      </c>
      <c r="AA66">
        <v>6.3E-2</v>
      </c>
      <c r="AC66" s="12">
        <v>3.1E-2</v>
      </c>
      <c r="AD66" s="5">
        <v>9.8263269933497096E-3</v>
      </c>
      <c r="AF66" s="3">
        <v>10</v>
      </c>
      <c r="AG66" s="3">
        <v>0</v>
      </c>
      <c r="AH66" s="3">
        <v>0</v>
      </c>
      <c r="AI66" s="3">
        <v>12</v>
      </c>
      <c r="AJ66" s="3">
        <v>8</v>
      </c>
      <c r="AK66" s="3">
        <v>9</v>
      </c>
      <c r="AL66" s="3">
        <v>5</v>
      </c>
      <c r="AM66" s="3">
        <v>3</v>
      </c>
      <c r="AN66" s="3">
        <v>2</v>
      </c>
      <c r="AO66" s="3">
        <v>2</v>
      </c>
      <c r="AP66" s="3">
        <v>4</v>
      </c>
      <c r="AQ66" s="3">
        <v>1</v>
      </c>
      <c r="AR66" s="3">
        <v>4</v>
      </c>
      <c r="AS66" s="3">
        <v>7</v>
      </c>
      <c r="AT66" s="3">
        <v>67</v>
      </c>
      <c r="AU66" s="3">
        <v>240</v>
      </c>
      <c r="AY66" s="6">
        <f t="shared" ref="AY66:AY72" si="12">Y66/U66</f>
        <v>50</v>
      </c>
      <c r="AZ66" s="7">
        <f t="shared" ref="AZ66:AZ72" si="13">AA66/Y66</f>
        <v>0.63</v>
      </c>
      <c r="BA66" s="7">
        <f t="shared" ref="BA66:BA72" si="14">W66/U66</f>
        <v>1</v>
      </c>
      <c r="BB66" s="7">
        <f t="shared" ref="BB66:BB72" si="15">W66/(U66*3.06)</f>
        <v>0.32679738562091504</v>
      </c>
      <c r="BC66" s="1">
        <v>44288</v>
      </c>
      <c r="BD66" s="1">
        <v>450</v>
      </c>
      <c r="BE66" s="1" t="s">
        <v>191</v>
      </c>
      <c r="BF66" s="1">
        <v>51202080605</v>
      </c>
      <c r="BG66" s="1" t="s">
        <v>156</v>
      </c>
      <c r="BH66" s="1">
        <v>39.203498799999998</v>
      </c>
      <c r="BI66" s="1">
        <v>-86.402198799999994</v>
      </c>
      <c r="BJ66" s="1" t="s">
        <v>92</v>
      </c>
      <c r="BK66" s="1">
        <v>6</v>
      </c>
      <c r="BL66" s="1">
        <v>5</v>
      </c>
      <c r="BM66" s="1">
        <v>2</v>
      </c>
      <c r="BN66" s="1" t="s">
        <v>96</v>
      </c>
      <c r="BO66" s="1">
        <v>4.0000000000000001E-3</v>
      </c>
      <c r="BP66" s="1">
        <v>9.8000000000000004E-2</v>
      </c>
      <c r="BQ66" s="1" t="s">
        <v>98</v>
      </c>
      <c r="BR66" s="1">
        <v>1.8903330013787928E-4</v>
      </c>
      <c r="BS66" s="1">
        <v>0.20100000000000001</v>
      </c>
      <c r="BT66" s="1">
        <v>0.02</v>
      </c>
      <c r="BU66" s="1">
        <v>10</v>
      </c>
      <c r="BV66" s="1">
        <v>5</v>
      </c>
      <c r="BW66" s="1">
        <v>0</v>
      </c>
      <c r="BX66" s="1">
        <v>18</v>
      </c>
      <c r="BY66" s="1">
        <v>8</v>
      </c>
      <c r="BZ66" s="1">
        <v>9</v>
      </c>
      <c r="CA66" s="1">
        <v>5</v>
      </c>
      <c r="CB66" s="1">
        <v>3</v>
      </c>
      <c r="CC66" s="1">
        <v>2</v>
      </c>
      <c r="CD66" s="1">
        <v>2</v>
      </c>
      <c r="CE66" s="1">
        <v>8</v>
      </c>
      <c r="CF66" s="1">
        <v>1</v>
      </c>
      <c r="CG66" s="1">
        <v>4</v>
      </c>
      <c r="CH66" s="1">
        <v>4</v>
      </c>
      <c r="CI66" s="1">
        <v>79</v>
      </c>
      <c r="CJ66" s="1">
        <v>120</v>
      </c>
    </row>
    <row r="67" spans="1:88" ht="14" customHeight="1" x14ac:dyDescent="0.35">
      <c r="A67" s="8">
        <v>44092</v>
      </c>
      <c r="B67" s="1">
        <v>440</v>
      </c>
      <c r="C67" s="9">
        <v>440</v>
      </c>
      <c r="D67" s="10" t="s">
        <v>205</v>
      </c>
      <c r="E67" s="10" t="s">
        <v>206</v>
      </c>
      <c r="F67" s="1" t="s">
        <v>207</v>
      </c>
      <c r="G67" s="1" t="s">
        <v>185</v>
      </c>
      <c r="H67" s="1">
        <v>51202080604</v>
      </c>
      <c r="I67" s="1">
        <v>39.2195015</v>
      </c>
      <c r="J67" s="1">
        <v>-86.273803700000002</v>
      </c>
      <c r="K67" s="1" t="s">
        <v>92</v>
      </c>
      <c r="L67" s="3">
        <v>1</v>
      </c>
      <c r="N67">
        <v>298.7</v>
      </c>
      <c r="O67" t="s">
        <v>93</v>
      </c>
      <c r="P67" s="1">
        <v>15.69</v>
      </c>
      <c r="Q67" s="1">
        <v>7.53</v>
      </c>
      <c r="S67">
        <v>17.2</v>
      </c>
      <c r="U67">
        <v>6.0000000000000001E-3</v>
      </c>
      <c r="V67" s="11" t="s">
        <v>94</v>
      </c>
      <c r="W67">
        <v>1.9E-3</v>
      </c>
      <c r="Y67">
        <v>0.40200000000000002</v>
      </c>
      <c r="AA67">
        <v>0.20399999999999999</v>
      </c>
      <c r="AC67" s="12">
        <v>3.4000000000000002E-2</v>
      </c>
      <c r="AD67" s="5">
        <v>0.32791806156830222</v>
      </c>
      <c r="AF67" s="3">
        <v>6</v>
      </c>
      <c r="AG67" s="3">
        <v>0</v>
      </c>
      <c r="AH67" s="3">
        <v>0</v>
      </c>
      <c r="AI67" s="3">
        <v>8</v>
      </c>
      <c r="AJ67" s="3">
        <v>6</v>
      </c>
      <c r="AK67" s="3">
        <v>6</v>
      </c>
      <c r="AL67" s="3">
        <v>5</v>
      </c>
      <c r="AM67" s="3">
        <v>1</v>
      </c>
      <c r="AN67" s="3">
        <v>2</v>
      </c>
      <c r="AO67" s="3">
        <v>3</v>
      </c>
      <c r="AP67" s="3">
        <v>4</v>
      </c>
      <c r="AQ67" s="3">
        <v>1</v>
      </c>
      <c r="AR67" s="3">
        <v>4</v>
      </c>
      <c r="AS67" s="3">
        <v>4</v>
      </c>
      <c r="AT67" s="3">
        <v>50</v>
      </c>
      <c r="AU67" s="3">
        <v>250</v>
      </c>
      <c r="AY67" s="6">
        <f t="shared" si="12"/>
        <v>67</v>
      </c>
      <c r="AZ67" s="7">
        <f t="shared" si="13"/>
        <v>0.50746268656716409</v>
      </c>
      <c r="BA67" s="7">
        <f t="shared" si="14"/>
        <v>0.31666666666666665</v>
      </c>
      <c r="BB67" s="7">
        <f t="shared" si="15"/>
        <v>0.10348583877995642</v>
      </c>
      <c r="BC67" s="1">
        <v>44288</v>
      </c>
      <c r="BD67" s="1">
        <v>440</v>
      </c>
      <c r="BE67" s="1" t="s">
        <v>207</v>
      </c>
      <c r="BF67" s="1">
        <v>51202080604</v>
      </c>
      <c r="BG67" s="1" t="s">
        <v>156</v>
      </c>
      <c r="BH67" s="1">
        <v>39.2195015</v>
      </c>
      <c r="BI67" s="1">
        <v>-86.273803700000002</v>
      </c>
      <c r="BJ67" s="1" t="s">
        <v>92</v>
      </c>
      <c r="BK67" s="1">
        <v>5</v>
      </c>
      <c r="BL67" s="1">
        <v>5</v>
      </c>
      <c r="BM67" s="1">
        <v>8.6</v>
      </c>
      <c r="BN67" s="1" t="s">
        <v>96</v>
      </c>
      <c r="BO67" s="1">
        <v>6.0000000000000001E-3</v>
      </c>
      <c r="BP67" s="1">
        <v>0.16400000000000001</v>
      </c>
      <c r="BQ67" s="1" t="s">
        <v>98</v>
      </c>
      <c r="BR67" s="1">
        <v>1.7433317459562177E-4</v>
      </c>
      <c r="BS67" s="1">
        <v>0.26700000000000002</v>
      </c>
      <c r="BT67" s="1">
        <v>3.2000000000000001E-2</v>
      </c>
      <c r="BU67" s="1">
        <v>6</v>
      </c>
      <c r="BV67" s="1">
        <v>5</v>
      </c>
      <c r="BW67" s="1">
        <v>5</v>
      </c>
      <c r="BX67" s="1">
        <v>6</v>
      </c>
      <c r="BY67" s="1">
        <v>3</v>
      </c>
      <c r="BZ67" s="1">
        <v>6</v>
      </c>
      <c r="CA67" s="1">
        <v>5</v>
      </c>
      <c r="CB67" s="1">
        <v>1</v>
      </c>
      <c r="CC67" s="1">
        <v>2</v>
      </c>
      <c r="CD67" s="1">
        <v>2</v>
      </c>
      <c r="CE67" s="1">
        <v>0</v>
      </c>
      <c r="CF67" s="1">
        <v>2</v>
      </c>
      <c r="CG67" s="1">
        <v>4</v>
      </c>
      <c r="CH67" s="1">
        <v>4</v>
      </c>
      <c r="CI67" s="1">
        <v>51</v>
      </c>
      <c r="CJ67" s="1">
        <v>120</v>
      </c>
    </row>
    <row r="68" spans="1:88" ht="14" customHeight="1" x14ac:dyDescent="0.35">
      <c r="A68" s="8">
        <v>44092</v>
      </c>
      <c r="B68" s="1">
        <v>436</v>
      </c>
      <c r="C68" s="9">
        <v>436</v>
      </c>
      <c r="D68" s="10" t="s">
        <v>208</v>
      </c>
      <c r="E68" s="10" t="s">
        <v>183</v>
      </c>
      <c r="F68" s="1" t="s">
        <v>191</v>
      </c>
      <c r="G68" s="1" t="s">
        <v>185</v>
      </c>
      <c r="H68" s="1">
        <v>51202080605</v>
      </c>
      <c r="I68" s="1">
        <v>39.148700699999999</v>
      </c>
      <c r="J68" s="1">
        <v>-86.346801799999994</v>
      </c>
      <c r="K68" s="1" t="s">
        <v>92</v>
      </c>
      <c r="L68" s="3">
        <v>0</v>
      </c>
      <c r="N68">
        <v>21.3</v>
      </c>
      <c r="O68" t="s">
        <v>93</v>
      </c>
      <c r="S68">
        <v>14.5</v>
      </c>
      <c r="U68">
        <v>8.0000000000000002E-3</v>
      </c>
      <c r="V68" s="11" t="s">
        <v>94</v>
      </c>
      <c r="W68">
        <v>1.9E-3</v>
      </c>
      <c r="Y68">
        <v>0.17399999999999999</v>
      </c>
      <c r="Z68" s="11" t="s">
        <v>94</v>
      </c>
      <c r="AA68">
        <v>7.9000000000000008E-3</v>
      </c>
      <c r="AC68" s="12">
        <v>3.5000000000000003E-2</v>
      </c>
      <c r="AD68" s="5" t="s">
        <v>102</v>
      </c>
      <c r="AF68" s="3">
        <v>0</v>
      </c>
      <c r="AG68" s="3">
        <v>0</v>
      </c>
      <c r="AH68" s="3">
        <v>0</v>
      </c>
      <c r="AI68" s="3">
        <v>10</v>
      </c>
      <c r="AJ68" s="3">
        <v>3</v>
      </c>
      <c r="AK68" s="3">
        <v>6</v>
      </c>
      <c r="AL68" s="3">
        <v>8</v>
      </c>
      <c r="AM68" s="3">
        <v>1</v>
      </c>
      <c r="AN68" s="3">
        <v>4</v>
      </c>
      <c r="AO68" s="3">
        <v>3</v>
      </c>
      <c r="AP68" s="3">
        <v>8</v>
      </c>
      <c r="AQ68" s="3">
        <v>1</v>
      </c>
      <c r="AR68" s="3">
        <v>0</v>
      </c>
      <c r="AS68" s="3">
        <v>0</v>
      </c>
      <c r="AT68" s="3">
        <v>44</v>
      </c>
      <c r="AU68" s="3" t="s">
        <v>115</v>
      </c>
      <c r="AY68" s="6">
        <f t="shared" si="12"/>
        <v>21.749999999999996</v>
      </c>
      <c r="AZ68" s="7">
        <f t="shared" si="13"/>
        <v>4.5402298850574722E-2</v>
      </c>
      <c r="BA68" s="7">
        <f t="shared" si="14"/>
        <v>0.23749999999999999</v>
      </c>
      <c r="BB68" s="7">
        <f t="shared" si="15"/>
        <v>7.7614379084967308E-2</v>
      </c>
      <c r="BC68" s="1">
        <v>44288</v>
      </c>
      <c r="BD68" s="1">
        <v>436</v>
      </c>
      <c r="BE68" s="1" t="s">
        <v>191</v>
      </c>
      <c r="BF68" s="1">
        <v>51202080605</v>
      </c>
      <c r="BG68" s="1" t="s">
        <v>156</v>
      </c>
      <c r="BH68" s="1">
        <v>39.148700699999999</v>
      </c>
      <c r="BI68" s="1">
        <v>-86.346801799999994</v>
      </c>
      <c r="BJ68" s="1" t="s">
        <v>186</v>
      </c>
      <c r="BK68" s="1" t="s">
        <v>115</v>
      </c>
      <c r="BL68" s="1" t="s">
        <v>115</v>
      </c>
      <c r="BO68" s="1" t="s">
        <v>102</v>
      </c>
      <c r="BP68" s="1" t="s">
        <v>102</v>
      </c>
      <c r="BQ68" s="1" t="s">
        <v>102</v>
      </c>
      <c r="BR68" s="1" t="s">
        <v>102</v>
      </c>
      <c r="BS68" s="1" t="s">
        <v>102</v>
      </c>
      <c r="BT68" s="1" t="s">
        <v>102</v>
      </c>
      <c r="BU68" s="1" t="s">
        <v>115</v>
      </c>
      <c r="BV68" s="1" t="s">
        <v>115</v>
      </c>
      <c r="BW68" s="1" t="s">
        <v>115</v>
      </c>
      <c r="BX68" s="1" t="s">
        <v>115</v>
      </c>
      <c r="BY68" s="1" t="s">
        <v>115</v>
      </c>
      <c r="BZ68" s="1" t="s">
        <v>115</v>
      </c>
      <c r="CA68" s="1" t="s">
        <v>115</v>
      </c>
      <c r="CB68" s="1" t="s">
        <v>115</v>
      </c>
      <c r="CC68" s="1" t="s">
        <v>115</v>
      </c>
      <c r="CD68" s="1" t="s">
        <v>115</v>
      </c>
      <c r="CE68" s="1" t="s">
        <v>115</v>
      </c>
      <c r="CF68" s="1" t="s">
        <v>115</v>
      </c>
      <c r="CG68" s="1" t="s">
        <v>115</v>
      </c>
      <c r="CH68" s="1" t="s">
        <v>115</v>
      </c>
      <c r="CI68" s="1" t="s">
        <v>115</v>
      </c>
      <c r="CJ68" s="1" t="s">
        <v>115</v>
      </c>
    </row>
    <row r="69" spans="1:88" ht="14" customHeight="1" x14ac:dyDescent="0.35">
      <c r="A69" s="8">
        <v>44092</v>
      </c>
      <c r="B69" s="1">
        <v>434</v>
      </c>
      <c r="C69" s="9">
        <v>434</v>
      </c>
      <c r="D69" s="10" t="s">
        <v>209</v>
      </c>
      <c r="E69" s="10" t="s">
        <v>210</v>
      </c>
      <c r="F69" s="1" t="s">
        <v>191</v>
      </c>
      <c r="G69" s="1" t="s">
        <v>185</v>
      </c>
      <c r="H69" s="1">
        <v>51202080605</v>
      </c>
      <c r="I69" s="1">
        <v>39.154800399999999</v>
      </c>
      <c r="J69" s="1">
        <v>-86.305396999999999</v>
      </c>
      <c r="K69" s="1" t="s">
        <v>92</v>
      </c>
      <c r="L69" s="3">
        <v>0</v>
      </c>
      <c r="N69">
        <v>54.6</v>
      </c>
      <c r="O69" t="s">
        <v>93</v>
      </c>
      <c r="P69" s="1">
        <v>17</v>
      </c>
      <c r="Q69" s="1">
        <v>6</v>
      </c>
      <c r="S69">
        <v>0.7</v>
      </c>
      <c r="T69" s="11" t="s">
        <v>94</v>
      </c>
      <c r="U69">
        <v>2E-3</v>
      </c>
      <c r="V69" s="11" t="s">
        <v>94</v>
      </c>
      <c r="W69">
        <v>1.9E-3</v>
      </c>
      <c r="X69" s="11" t="s">
        <v>94</v>
      </c>
      <c r="Y69">
        <v>0.1</v>
      </c>
      <c r="AA69">
        <v>1.9E-2</v>
      </c>
      <c r="AC69" s="12">
        <v>3.1E-2</v>
      </c>
      <c r="AD69" s="5">
        <v>9.8263269933497096E-3</v>
      </c>
      <c r="AF69" s="3">
        <v>10</v>
      </c>
      <c r="AG69" s="3">
        <v>0</v>
      </c>
      <c r="AH69" s="3">
        <v>0</v>
      </c>
      <c r="AI69" s="3">
        <v>10</v>
      </c>
      <c r="AJ69" s="3">
        <v>8</v>
      </c>
      <c r="AK69" s="3">
        <v>9</v>
      </c>
      <c r="AL69" s="3">
        <v>5</v>
      </c>
      <c r="AM69" s="3">
        <v>5</v>
      </c>
      <c r="AN69" s="3">
        <v>4</v>
      </c>
      <c r="AO69" s="3">
        <v>3</v>
      </c>
      <c r="AP69" s="3">
        <v>6</v>
      </c>
      <c r="AQ69" s="3">
        <v>1</v>
      </c>
      <c r="AR69" s="3">
        <v>0</v>
      </c>
      <c r="AS69" s="3">
        <v>4</v>
      </c>
      <c r="AT69" s="3">
        <v>65</v>
      </c>
      <c r="AU69" s="3">
        <v>120</v>
      </c>
      <c r="AY69" s="6">
        <f t="shared" si="12"/>
        <v>50</v>
      </c>
      <c r="AZ69" s="7">
        <f t="shared" si="13"/>
        <v>0.18999999999999997</v>
      </c>
      <c r="BA69" s="7">
        <f t="shared" si="14"/>
        <v>0.95</v>
      </c>
      <c r="BB69" s="7">
        <f t="shared" si="15"/>
        <v>0.31045751633986923</v>
      </c>
      <c r="BC69" s="1">
        <v>44288</v>
      </c>
      <c r="BD69" s="1">
        <v>434</v>
      </c>
      <c r="BE69" s="1" t="s">
        <v>191</v>
      </c>
      <c r="BF69" s="1">
        <v>51202080605</v>
      </c>
      <c r="BG69" s="1" t="s">
        <v>156</v>
      </c>
      <c r="BH69" s="1">
        <v>39.154800399999999</v>
      </c>
      <c r="BI69" s="1">
        <v>-86.305396999999999</v>
      </c>
      <c r="BJ69" s="1" t="s">
        <v>92</v>
      </c>
      <c r="BK69" s="1">
        <v>5</v>
      </c>
      <c r="BL69" s="1">
        <v>4</v>
      </c>
      <c r="BM69" s="1">
        <v>4.0999999999999996</v>
      </c>
      <c r="BN69" s="1">
        <v>1.000000000000334</v>
      </c>
      <c r="BO69" s="1">
        <v>5.0000000000000001E-3</v>
      </c>
      <c r="BP69" s="1">
        <v>0.114</v>
      </c>
      <c r="BQ69" s="1" t="s">
        <v>98</v>
      </c>
      <c r="BR69" s="1">
        <v>1.7433512839253174E-5</v>
      </c>
      <c r="BS69" s="1">
        <v>0.214</v>
      </c>
      <c r="BT69" s="1">
        <v>2.4E-2</v>
      </c>
      <c r="BU69" s="1">
        <v>10</v>
      </c>
      <c r="BV69" s="1">
        <v>5</v>
      </c>
      <c r="BW69" s="1">
        <v>5</v>
      </c>
      <c r="BX69" s="1">
        <v>16</v>
      </c>
      <c r="BY69" s="1">
        <v>8</v>
      </c>
      <c r="BZ69" s="1">
        <v>6</v>
      </c>
      <c r="CA69" s="1">
        <v>5</v>
      </c>
      <c r="CB69" s="1">
        <v>3</v>
      </c>
      <c r="CC69" s="1">
        <v>2</v>
      </c>
      <c r="CD69" s="1">
        <v>3</v>
      </c>
      <c r="CE69" s="1">
        <v>8</v>
      </c>
      <c r="CF69" s="1">
        <v>2</v>
      </c>
      <c r="CG69" s="1">
        <v>4</v>
      </c>
      <c r="CH69" s="1">
        <v>4</v>
      </c>
      <c r="CI69" s="1">
        <v>81</v>
      </c>
      <c r="CJ69" s="1">
        <v>50</v>
      </c>
    </row>
    <row r="70" spans="1:88" ht="14" customHeight="1" x14ac:dyDescent="0.35">
      <c r="A70" s="23">
        <v>44092</v>
      </c>
      <c r="B70" s="13">
        <v>425</v>
      </c>
      <c r="C70" s="9">
        <v>425</v>
      </c>
      <c r="D70" s="10" t="s">
        <v>211</v>
      </c>
      <c r="E70" s="10" t="s">
        <v>212</v>
      </c>
      <c r="F70" s="13" t="s">
        <v>184</v>
      </c>
      <c r="G70" s="13" t="s">
        <v>185</v>
      </c>
      <c r="H70" s="13">
        <v>51202080606</v>
      </c>
      <c r="I70" s="13">
        <v>39.193199200000002</v>
      </c>
      <c r="J70" s="13">
        <v>-86.4347992</v>
      </c>
      <c r="K70" s="13" t="s">
        <v>92</v>
      </c>
      <c r="L70" s="24">
        <v>2</v>
      </c>
      <c r="M70" s="25"/>
      <c r="N70" s="26">
        <v>1986.3</v>
      </c>
      <c r="O70" s="26" t="s">
        <v>93</v>
      </c>
      <c r="P70" s="13">
        <v>16</v>
      </c>
      <c r="Q70" s="13">
        <v>6</v>
      </c>
      <c r="R70" s="25"/>
      <c r="S70" s="26">
        <v>3</v>
      </c>
      <c r="T70" s="25" t="s">
        <v>94</v>
      </c>
      <c r="U70" s="26">
        <v>2E-3</v>
      </c>
      <c r="V70" s="25"/>
      <c r="W70" s="26">
        <v>7.0000000000000001E-3</v>
      </c>
      <c r="X70" s="25"/>
      <c r="Y70" s="26">
        <v>0.26900000000000002</v>
      </c>
      <c r="Z70" s="25"/>
      <c r="AA70" s="26">
        <v>0.221</v>
      </c>
      <c r="AB70" s="25"/>
      <c r="AC70" s="27">
        <v>3.1E-2</v>
      </c>
      <c r="AD70" s="28">
        <v>9.1172141006981549E-3</v>
      </c>
      <c r="AE70" s="26"/>
      <c r="AF70" s="24">
        <v>10</v>
      </c>
      <c r="AG70" s="24">
        <v>5</v>
      </c>
      <c r="AH70" s="24">
        <v>5</v>
      </c>
      <c r="AI70" s="24">
        <v>10</v>
      </c>
      <c r="AJ70" s="24">
        <v>8</v>
      </c>
      <c r="AK70" s="24">
        <v>9</v>
      </c>
      <c r="AL70" s="24">
        <v>5</v>
      </c>
      <c r="AM70" s="24">
        <v>1</v>
      </c>
      <c r="AN70" s="24">
        <v>2</v>
      </c>
      <c r="AO70" s="24">
        <v>2</v>
      </c>
      <c r="AP70" s="24">
        <v>4</v>
      </c>
      <c r="AQ70" s="24">
        <v>1</v>
      </c>
      <c r="AR70" s="24">
        <v>4</v>
      </c>
      <c r="AS70" s="24">
        <v>4</v>
      </c>
      <c r="AT70" s="24">
        <v>70</v>
      </c>
      <c r="AU70" s="24">
        <v>120</v>
      </c>
      <c r="AV70" s="13"/>
      <c r="AW70" s="13"/>
      <c r="AX70" s="13"/>
      <c r="AY70" s="29">
        <f t="shared" si="12"/>
        <v>134.5</v>
      </c>
      <c r="AZ70" s="30">
        <f t="shared" si="13"/>
        <v>0.82156133828996281</v>
      </c>
      <c r="BA70" s="30">
        <f t="shared" si="14"/>
        <v>3.5</v>
      </c>
      <c r="BB70" s="30">
        <f t="shared" si="15"/>
        <v>1.1437908496732025</v>
      </c>
      <c r="BC70" s="1">
        <v>44288</v>
      </c>
      <c r="BD70" s="1">
        <v>425</v>
      </c>
      <c r="BE70" s="1" t="s">
        <v>184</v>
      </c>
      <c r="BF70" s="1">
        <v>51202080606</v>
      </c>
      <c r="BG70" s="1" t="s">
        <v>156</v>
      </c>
      <c r="BH70" s="1">
        <v>39.193199200000002</v>
      </c>
      <c r="BI70" s="1">
        <v>-86.4347992</v>
      </c>
      <c r="BJ70" s="1" t="s">
        <v>92</v>
      </c>
      <c r="BK70" s="1">
        <v>5</v>
      </c>
      <c r="BL70" s="1">
        <v>5</v>
      </c>
      <c r="BM70" s="1">
        <v>5.2</v>
      </c>
      <c r="BN70" s="1" t="s">
        <v>96</v>
      </c>
      <c r="BO70" s="1">
        <v>5.0000000000000001E-3</v>
      </c>
      <c r="BP70" s="1">
        <v>0.19900000000000001</v>
      </c>
      <c r="BQ70" s="1" t="s">
        <v>98</v>
      </c>
      <c r="BR70" s="1">
        <v>1.7433317459562177E-4</v>
      </c>
      <c r="BS70" s="1">
        <v>0.27100000000000002</v>
      </c>
      <c r="BT70" s="1">
        <v>3.2000000000000001E-2</v>
      </c>
      <c r="BU70" s="1">
        <v>14</v>
      </c>
      <c r="BV70" s="1">
        <v>0</v>
      </c>
      <c r="BW70" s="1">
        <v>0</v>
      </c>
      <c r="BX70" s="1">
        <v>10</v>
      </c>
      <c r="BY70" s="1">
        <v>3</v>
      </c>
      <c r="BZ70" s="1">
        <v>12</v>
      </c>
      <c r="CA70" s="1">
        <v>5</v>
      </c>
      <c r="CB70" s="1">
        <v>5</v>
      </c>
      <c r="CC70" s="1">
        <v>4</v>
      </c>
      <c r="CD70" s="1">
        <v>3</v>
      </c>
      <c r="CE70" s="1">
        <v>4</v>
      </c>
      <c r="CF70" s="1">
        <v>1</v>
      </c>
      <c r="CG70" s="1">
        <v>8</v>
      </c>
      <c r="CH70" s="1">
        <v>7</v>
      </c>
      <c r="CI70" s="1">
        <v>76</v>
      </c>
      <c r="CJ70" s="1">
        <v>120</v>
      </c>
    </row>
    <row r="71" spans="1:88" ht="14" customHeight="1" x14ac:dyDescent="0.35">
      <c r="A71" s="31">
        <v>44092</v>
      </c>
      <c r="B71" s="22">
        <v>419</v>
      </c>
      <c r="C71" s="9">
        <v>419</v>
      </c>
      <c r="D71" s="10" t="s">
        <v>213</v>
      </c>
      <c r="E71" s="10" t="s">
        <v>183</v>
      </c>
      <c r="F71" s="22" t="s">
        <v>196</v>
      </c>
      <c r="G71" s="22" t="s">
        <v>185</v>
      </c>
      <c r="H71" s="22">
        <v>51202080602</v>
      </c>
      <c r="I71" s="22">
        <v>39.2206993</v>
      </c>
      <c r="J71" s="22">
        <v>-86.160598800000002</v>
      </c>
      <c r="K71" s="22" t="s">
        <v>92</v>
      </c>
      <c r="L71" s="32">
        <v>1</v>
      </c>
      <c r="M71" s="33"/>
      <c r="N71" s="34">
        <v>57.3</v>
      </c>
      <c r="O71" s="34" t="s">
        <v>93</v>
      </c>
      <c r="P71" s="22">
        <v>16</v>
      </c>
      <c r="Q71" s="22">
        <v>6</v>
      </c>
      <c r="R71" s="33"/>
      <c r="S71" s="34">
        <v>15</v>
      </c>
      <c r="T71" s="33"/>
      <c r="U71" s="34">
        <v>8.0000000000000002E-3</v>
      </c>
      <c r="V71" s="33" t="s">
        <v>94</v>
      </c>
      <c r="W71" s="34">
        <v>1.9E-3</v>
      </c>
      <c r="X71" s="33"/>
      <c r="Y71" s="34">
        <v>0.14499999999999999</v>
      </c>
      <c r="Z71" s="33"/>
      <c r="AA71" s="34">
        <v>1.0740000000000001</v>
      </c>
      <c r="AB71" s="33"/>
      <c r="AC71" s="35">
        <v>3.2000000000000001E-2</v>
      </c>
      <c r="AD71" s="36">
        <v>9.4113177813658373E-3</v>
      </c>
      <c r="AE71" s="34"/>
      <c r="AF71" s="32">
        <v>10</v>
      </c>
      <c r="AG71" s="32">
        <v>0</v>
      </c>
      <c r="AH71" s="32">
        <v>0</v>
      </c>
      <c r="AI71" s="32">
        <v>8</v>
      </c>
      <c r="AJ71" s="32">
        <v>8</v>
      </c>
      <c r="AK71" s="32">
        <v>9</v>
      </c>
      <c r="AL71" s="32">
        <v>8</v>
      </c>
      <c r="AM71" s="32">
        <v>3.3</v>
      </c>
      <c r="AN71" s="32">
        <v>4</v>
      </c>
      <c r="AO71" s="32">
        <v>3</v>
      </c>
      <c r="AP71" s="32">
        <v>6</v>
      </c>
      <c r="AQ71" s="32">
        <v>1</v>
      </c>
      <c r="AR71" s="32">
        <v>4</v>
      </c>
      <c r="AS71" s="32">
        <v>7</v>
      </c>
      <c r="AT71" s="32">
        <v>71.3</v>
      </c>
      <c r="AU71" s="32">
        <v>120</v>
      </c>
      <c r="AV71" s="22"/>
      <c r="AW71" s="22"/>
      <c r="AX71" s="22"/>
      <c r="AY71" s="37">
        <f t="shared" si="12"/>
        <v>18.125</v>
      </c>
      <c r="AZ71" s="38">
        <f t="shared" si="13"/>
        <v>7.406896551724139</v>
      </c>
      <c r="BA71" s="7">
        <f t="shared" si="14"/>
        <v>0.23749999999999999</v>
      </c>
      <c r="BB71" s="7">
        <f t="shared" si="15"/>
        <v>7.7614379084967308E-2</v>
      </c>
      <c r="BC71" s="1">
        <v>44288</v>
      </c>
      <c r="BD71" s="1">
        <v>419</v>
      </c>
      <c r="BE71" s="1" t="s">
        <v>196</v>
      </c>
      <c r="BF71" s="1">
        <v>51202080602</v>
      </c>
      <c r="BG71" s="1" t="s">
        <v>156</v>
      </c>
      <c r="BH71" s="1">
        <v>39.2206993</v>
      </c>
      <c r="BI71" s="1">
        <v>-86.160598800000002</v>
      </c>
      <c r="BJ71" s="1" t="s">
        <v>92</v>
      </c>
      <c r="BK71" s="1">
        <v>6</v>
      </c>
      <c r="BL71" s="1">
        <v>5</v>
      </c>
      <c r="BM71" s="1">
        <v>14.2</v>
      </c>
      <c r="BN71" s="1">
        <v>1.1500000000001509</v>
      </c>
      <c r="BO71" s="1">
        <v>3.0000000000000001E-3</v>
      </c>
      <c r="BP71" s="1">
        <v>0.36899999999999999</v>
      </c>
      <c r="BQ71" s="1" t="s">
        <v>98</v>
      </c>
      <c r="BR71" s="1">
        <v>1.8903330013787928E-4</v>
      </c>
      <c r="BS71" s="1">
        <v>0.438</v>
      </c>
      <c r="BT71" s="1">
        <v>2.4E-2</v>
      </c>
      <c r="BU71" s="1">
        <v>10</v>
      </c>
      <c r="BV71" s="1">
        <v>5</v>
      </c>
      <c r="BW71" s="1">
        <v>0</v>
      </c>
      <c r="BX71" s="1">
        <v>6</v>
      </c>
      <c r="BY71" s="1">
        <v>0</v>
      </c>
      <c r="BZ71" s="1">
        <v>9</v>
      </c>
      <c r="CA71" s="1">
        <v>5</v>
      </c>
      <c r="CB71" s="1">
        <v>0</v>
      </c>
      <c r="CC71" s="1">
        <v>2</v>
      </c>
      <c r="CD71" s="1">
        <v>3</v>
      </c>
      <c r="CE71" s="1">
        <v>8</v>
      </c>
      <c r="CF71" s="1">
        <v>1</v>
      </c>
      <c r="CG71" s="1">
        <v>6</v>
      </c>
      <c r="CH71" s="1">
        <v>7</v>
      </c>
      <c r="CI71" s="1">
        <v>62</v>
      </c>
      <c r="CJ71" s="1">
        <v>50</v>
      </c>
    </row>
    <row r="72" spans="1:88" ht="14" customHeight="1" x14ac:dyDescent="0.35">
      <c r="A72" s="8">
        <v>44092</v>
      </c>
      <c r="B72" s="1">
        <v>413</v>
      </c>
      <c r="C72" s="9">
        <v>413</v>
      </c>
      <c r="D72" s="10" t="s">
        <v>88</v>
      </c>
      <c r="E72" s="10" t="s">
        <v>194</v>
      </c>
      <c r="F72" s="1" t="s">
        <v>194</v>
      </c>
      <c r="G72" s="1" t="s">
        <v>185</v>
      </c>
      <c r="H72" s="1">
        <v>51202080603</v>
      </c>
      <c r="I72" s="1">
        <v>39.190300000000001</v>
      </c>
      <c r="J72" s="1">
        <v>-86.192199700000003</v>
      </c>
      <c r="K72" s="1" t="s">
        <v>92</v>
      </c>
      <c r="L72" s="3">
        <v>0</v>
      </c>
      <c r="N72">
        <v>47.1</v>
      </c>
      <c r="O72" t="s">
        <v>93</v>
      </c>
      <c r="P72" s="1">
        <v>16</v>
      </c>
      <c r="Q72" s="1">
        <v>6</v>
      </c>
      <c r="R72" s="11" t="s">
        <v>94</v>
      </c>
      <c r="S72">
        <v>0.5</v>
      </c>
      <c r="T72" s="11" t="s">
        <v>94</v>
      </c>
      <c r="U72">
        <v>2E-3</v>
      </c>
      <c r="W72">
        <v>3.0000000000000001E-3</v>
      </c>
      <c r="Y72">
        <v>0.1</v>
      </c>
      <c r="AA72">
        <v>1.0999999999999999E-2</v>
      </c>
      <c r="AC72" s="12">
        <v>2.4E-2</v>
      </c>
      <c r="AD72" s="5">
        <v>7.0584883360243775E-3</v>
      </c>
      <c r="AF72" s="3">
        <v>14</v>
      </c>
      <c r="AG72" s="3">
        <v>5</v>
      </c>
      <c r="AH72" s="3">
        <v>5</v>
      </c>
      <c r="AI72" s="3">
        <v>10</v>
      </c>
      <c r="AJ72" s="3">
        <v>3</v>
      </c>
      <c r="AK72" s="3">
        <v>9</v>
      </c>
      <c r="AL72" s="3">
        <v>8</v>
      </c>
      <c r="AM72" s="3">
        <v>3</v>
      </c>
      <c r="AN72" s="3">
        <v>2</v>
      </c>
      <c r="AO72" s="3">
        <v>3</v>
      </c>
      <c r="AP72" s="3">
        <v>4</v>
      </c>
      <c r="AQ72" s="3">
        <v>1</v>
      </c>
      <c r="AR72" s="3">
        <v>0</v>
      </c>
      <c r="AS72" s="3">
        <v>7</v>
      </c>
      <c r="AT72" s="3">
        <v>74</v>
      </c>
      <c r="AU72" s="3">
        <v>120</v>
      </c>
      <c r="AY72" s="6">
        <f t="shared" si="12"/>
        <v>50</v>
      </c>
      <c r="AZ72" s="7">
        <f t="shared" si="13"/>
        <v>0.10999999999999999</v>
      </c>
      <c r="BA72" s="7">
        <f t="shared" si="14"/>
        <v>1.5</v>
      </c>
      <c r="BB72" s="7">
        <f t="shared" si="15"/>
        <v>0.49019607843137253</v>
      </c>
      <c r="BC72" s="1">
        <v>44288</v>
      </c>
      <c r="BD72" s="1">
        <v>413</v>
      </c>
      <c r="BE72" s="1" t="s">
        <v>194</v>
      </c>
      <c r="BF72" s="1">
        <v>51202080603</v>
      </c>
      <c r="BG72" s="1" t="s">
        <v>156</v>
      </c>
      <c r="BH72" s="1">
        <v>39.190300000000001</v>
      </c>
      <c r="BI72" s="1">
        <v>-86.192199700000003</v>
      </c>
      <c r="BJ72" s="1" t="s">
        <v>92</v>
      </c>
      <c r="BK72" s="1">
        <v>5</v>
      </c>
      <c r="BL72" s="1" t="s">
        <v>115</v>
      </c>
      <c r="BM72" s="1">
        <v>193.5</v>
      </c>
      <c r="BN72" s="1" t="s">
        <v>96</v>
      </c>
      <c r="BO72" s="1">
        <v>6.0000000000000001E-3</v>
      </c>
      <c r="BP72" s="1">
        <v>0.25800000000000001</v>
      </c>
      <c r="BQ72" s="1" t="s">
        <v>98</v>
      </c>
      <c r="BR72" s="1" t="s">
        <v>115</v>
      </c>
      <c r="BS72" s="1">
        <v>0.29799999999999999</v>
      </c>
      <c r="BT72" s="1">
        <v>2.8000000000000001E-2</v>
      </c>
      <c r="BU72" s="1">
        <v>10</v>
      </c>
      <c r="BV72" s="1">
        <v>5</v>
      </c>
      <c r="BW72" s="1">
        <v>3</v>
      </c>
      <c r="BX72" s="1">
        <v>6</v>
      </c>
      <c r="BY72" s="1">
        <v>3</v>
      </c>
      <c r="BZ72" s="1">
        <v>9</v>
      </c>
      <c r="CA72" s="1">
        <v>5</v>
      </c>
      <c r="CB72" s="1">
        <v>0</v>
      </c>
      <c r="CC72" s="1">
        <v>4</v>
      </c>
      <c r="CD72" s="1">
        <v>3</v>
      </c>
      <c r="CE72" s="1">
        <v>4</v>
      </c>
      <c r="CF72" s="1">
        <v>1</v>
      </c>
      <c r="CG72" s="1">
        <v>4</v>
      </c>
      <c r="CH72" s="1">
        <v>4</v>
      </c>
      <c r="CI72" s="1">
        <v>61</v>
      </c>
      <c r="CJ72" s="1">
        <v>120</v>
      </c>
    </row>
    <row r="73" spans="1:88" ht="14" customHeight="1" x14ac:dyDescent="0.35">
      <c r="A73" s="8">
        <v>44092</v>
      </c>
      <c r="B73" s="1">
        <v>412</v>
      </c>
      <c r="C73" s="9">
        <v>412</v>
      </c>
      <c r="D73" s="10" t="s">
        <v>88</v>
      </c>
      <c r="E73" s="10" t="s">
        <v>214</v>
      </c>
      <c r="F73" s="1" t="s">
        <v>194</v>
      </c>
      <c r="G73" s="1" t="s">
        <v>185</v>
      </c>
      <c r="H73" s="1">
        <v>51202080603</v>
      </c>
      <c r="I73" s="1">
        <v>39.180599200000003</v>
      </c>
      <c r="J73" s="1">
        <v>-86.193603499999995</v>
      </c>
      <c r="K73" s="1" t="s">
        <v>114</v>
      </c>
      <c r="AF73" s="3">
        <v>14</v>
      </c>
      <c r="AG73" s="3">
        <v>5</v>
      </c>
      <c r="AH73" s="3">
        <v>5</v>
      </c>
      <c r="AI73" s="3">
        <v>4</v>
      </c>
      <c r="AJ73" s="3">
        <v>0</v>
      </c>
      <c r="AK73" s="3">
        <v>6</v>
      </c>
      <c r="AL73" s="3">
        <v>5</v>
      </c>
      <c r="AM73" s="3">
        <v>1</v>
      </c>
      <c r="AN73" s="3">
        <v>2</v>
      </c>
      <c r="AO73" s="3">
        <v>2</v>
      </c>
      <c r="AP73" s="3">
        <v>0</v>
      </c>
      <c r="AQ73" s="3">
        <v>0</v>
      </c>
      <c r="AR73" s="3">
        <v>0</v>
      </c>
      <c r="AS73" s="3">
        <v>7</v>
      </c>
      <c r="AT73" s="3">
        <v>51</v>
      </c>
      <c r="AU73" s="3" t="s">
        <v>115</v>
      </c>
      <c r="BC73" s="1">
        <v>44288</v>
      </c>
      <c r="BD73" s="1">
        <v>412</v>
      </c>
      <c r="BE73" s="1" t="s">
        <v>194</v>
      </c>
      <c r="BF73" s="1">
        <v>51202080603</v>
      </c>
      <c r="BG73" s="1" t="s">
        <v>156</v>
      </c>
      <c r="BH73" s="1">
        <v>39.180599200000003</v>
      </c>
      <c r="BI73" s="1">
        <v>-86.193603499999995</v>
      </c>
      <c r="BJ73" s="1" t="s">
        <v>92</v>
      </c>
      <c r="BK73" s="1">
        <v>5</v>
      </c>
      <c r="BL73" s="1" t="s">
        <v>115</v>
      </c>
      <c r="BM73" s="1">
        <v>0</v>
      </c>
      <c r="BN73" s="1" t="s">
        <v>96</v>
      </c>
      <c r="BO73" s="1">
        <v>4.0000000000000001E-3</v>
      </c>
      <c r="BP73" s="1">
        <v>0.113</v>
      </c>
      <c r="BQ73" s="1" t="s">
        <v>98</v>
      </c>
      <c r="BR73" s="1" t="s">
        <v>115</v>
      </c>
      <c r="BS73" s="1">
        <v>0.15</v>
      </c>
      <c r="BT73" s="1">
        <v>2.0500000000000001E-2</v>
      </c>
      <c r="BU73" s="1">
        <v>10</v>
      </c>
      <c r="BV73" s="1">
        <v>5</v>
      </c>
      <c r="BW73" s="1">
        <v>5</v>
      </c>
      <c r="BX73" s="1">
        <v>4</v>
      </c>
      <c r="BY73" s="1">
        <v>3</v>
      </c>
      <c r="BZ73" s="1">
        <v>9</v>
      </c>
      <c r="CA73" s="1">
        <v>5</v>
      </c>
      <c r="CB73" s="1">
        <v>1</v>
      </c>
      <c r="CC73" s="1">
        <v>2</v>
      </c>
      <c r="CD73" s="1">
        <v>3</v>
      </c>
      <c r="CE73" s="1">
        <v>2</v>
      </c>
      <c r="CF73" s="1">
        <v>2</v>
      </c>
      <c r="CG73" s="1">
        <v>4</v>
      </c>
      <c r="CH73" s="1">
        <v>4</v>
      </c>
      <c r="CI73" s="1">
        <v>59</v>
      </c>
      <c r="CJ73" s="1">
        <v>25</v>
      </c>
    </row>
    <row r="74" spans="1:88" ht="14" customHeight="1" x14ac:dyDescent="0.35">
      <c r="A74" s="8">
        <v>44092</v>
      </c>
      <c r="B74" s="1">
        <v>409</v>
      </c>
      <c r="C74" s="9">
        <v>409</v>
      </c>
      <c r="D74" s="10" t="s">
        <v>215</v>
      </c>
      <c r="E74" s="10" t="s">
        <v>193</v>
      </c>
      <c r="F74" s="1" t="s">
        <v>194</v>
      </c>
      <c r="G74" s="1" t="s">
        <v>185</v>
      </c>
      <c r="H74" s="1">
        <v>51202080603</v>
      </c>
      <c r="I74" s="1">
        <v>39.1869011</v>
      </c>
      <c r="J74" s="1">
        <v>-86.194503800000007</v>
      </c>
      <c r="K74" s="1" t="s">
        <v>92</v>
      </c>
      <c r="L74" s="3">
        <v>0</v>
      </c>
      <c r="N74">
        <v>7.4</v>
      </c>
      <c r="O74" t="s">
        <v>93</v>
      </c>
      <c r="P74" s="1">
        <v>17</v>
      </c>
      <c r="Q74" s="1">
        <v>6</v>
      </c>
      <c r="S74">
        <v>2.2999999999999998</v>
      </c>
      <c r="T74" s="11" t="s">
        <v>94</v>
      </c>
      <c r="U74">
        <v>2E-3</v>
      </c>
      <c r="W74">
        <v>4.0000000000000001E-3</v>
      </c>
      <c r="Y74">
        <v>0.11799999999999999</v>
      </c>
      <c r="AA74">
        <v>1.4E-2</v>
      </c>
      <c r="AC74" s="12">
        <v>5.2999999999999999E-2</v>
      </c>
      <c r="AD74" s="5">
        <v>1.679984937572692E-2</v>
      </c>
      <c r="AF74" s="3">
        <v>14</v>
      </c>
      <c r="AG74" s="3">
        <v>0</v>
      </c>
      <c r="AH74" s="3">
        <v>0</v>
      </c>
      <c r="AI74" s="3">
        <v>6</v>
      </c>
      <c r="AJ74" s="3">
        <v>3</v>
      </c>
      <c r="AK74" s="3">
        <v>6</v>
      </c>
      <c r="AL74" s="3">
        <v>8</v>
      </c>
      <c r="AM74" s="3">
        <v>1</v>
      </c>
      <c r="AN74" s="3">
        <v>2</v>
      </c>
      <c r="AO74" s="3">
        <v>3</v>
      </c>
      <c r="AP74" s="3">
        <v>4</v>
      </c>
      <c r="AQ74" s="3">
        <v>0</v>
      </c>
      <c r="AR74" s="3">
        <v>0</v>
      </c>
      <c r="AS74" s="3">
        <v>7</v>
      </c>
      <c r="AT74" s="3">
        <v>54</v>
      </c>
      <c r="AU74" s="3">
        <v>220</v>
      </c>
      <c r="AY74" s="6">
        <f>Y74/U74</f>
        <v>58.999999999999993</v>
      </c>
      <c r="AZ74" s="7">
        <f>AA74/Y74</f>
        <v>0.11864406779661017</v>
      </c>
      <c r="BA74" s="7">
        <f>W74/U74</f>
        <v>2</v>
      </c>
      <c r="BB74" s="7">
        <f>W74/(U74*3.06)</f>
        <v>0.65359477124183007</v>
      </c>
      <c r="BC74" s="1">
        <v>44288</v>
      </c>
      <c r="BD74" s="1">
        <v>409</v>
      </c>
      <c r="BE74" s="1" t="s">
        <v>194</v>
      </c>
      <c r="BF74" s="1">
        <v>51202080603</v>
      </c>
      <c r="BG74" s="1" t="s">
        <v>156</v>
      </c>
      <c r="BH74" s="1">
        <v>39.1869011</v>
      </c>
      <c r="BI74" s="1">
        <v>-86.194503800000007</v>
      </c>
      <c r="BJ74" s="1" t="s">
        <v>92</v>
      </c>
      <c r="BK74" s="1">
        <v>5</v>
      </c>
      <c r="BL74" s="1" t="s">
        <v>115</v>
      </c>
      <c r="BM74" s="1">
        <v>16</v>
      </c>
      <c r="BN74" s="1">
        <v>2.3999999999997357</v>
      </c>
      <c r="BO74" s="1">
        <v>1.2999999999999999E-2</v>
      </c>
      <c r="BP74" s="1">
        <v>0.151</v>
      </c>
      <c r="BQ74" s="1" t="s">
        <v>98</v>
      </c>
      <c r="BR74" s="1" t="s">
        <v>115</v>
      </c>
      <c r="BS74" s="1">
        <v>0.218</v>
      </c>
      <c r="BT74" s="1">
        <v>2.9000000000000001E-2</v>
      </c>
      <c r="BU74" s="1">
        <v>14</v>
      </c>
      <c r="BV74" s="1">
        <v>5</v>
      </c>
      <c r="BW74" s="1">
        <v>5</v>
      </c>
      <c r="BX74" s="1">
        <v>10</v>
      </c>
      <c r="BY74" s="1">
        <v>3</v>
      </c>
      <c r="BZ74" s="1">
        <v>9</v>
      </c>
      <c r="CA74" s="1">
        <v>5</v>
      </c>
      <c r="CB74" s="1">
        <v>2.5</v>
      </c>
      <c r="CC74" s="1">
        <v>2</v>
      </c>
      <c r="CD74" s="1">
        <v>3</v>
      </c>
      <c r="CE74" s="1">
        <v>8</v>
      </c>
      <c r="CF74" s="1">
        <v>5</v>
      </c>
      <c r="CG74" s="1">
        <v>5</v>
      </c>
      <c r="CH74" s="1">
        <v>7</v>
      </c>
      <c r="CI74" s="1">
        <v>83.5</v>
      </c>
      <c r="CJ74" s="1">
        <v>25</v>
      </c>
    </row>
    <row r="75" spans="1:88" ht="14" customHeight="1" x14ac:dyDescent="0.35">
      <c r="A75" s="8">
        <v>44092</v>
      </c>
      <c r="B75" s="1">
        <v>404</v>
      </c>
      <c r="C75" s="9">
        <v>404</v>
      </c>
      <c r="D75" s="10" t="s">
        <v>216</v>
      </c>
      <c r="E75" s="10" t="s">
        <v>217</v>
      </c>
      <c r="F75" s="1" t="s">
        <v>194</v>
      </c>
      <c r="G75" s="1" t="s">
        <v>185</v>
      </c>
      <c r="H75" s="1">
        <v>51202080603</v>
      </c>
      <c r="I75" s="1">
        <v>39.1996994</v>
      </c>
      <c r="J75" s="1">
        <v>-86.120597799999999</v>
      </c>
      <c r="K75" s="1" t="s">
        <v>92</v>
      </c>
      <c r="L75" s="3">
        <v>1</v>
      </c>
      <c r="N75">
        <v>727</v>
      </c>
      <c r="O75" t="s">
        <v>93</v>
      </c>
      <c r="P75" s="1">
        <v>15</v>
      </c>
      <c r="Q75" s="1">
        <v>6</v>
      </c>
      <c r="R75" s="11" t="s">
        <v>94</v>
      </c>
      <c r="S75">
        <v>0.5</v>
      </c>
      <c r="T75" s="11" t="s">
        <v>94</v>
      </c>
      <c r="U75">
        <v>2E-3</v>
      </c>
      <c r="W75">
        <v>4.0000000000000001E-3</v>
      </c>
      <c r="X75" s="11" t="s">
        <v>94</v>
      </c>
      <c r="Y75">
        <v>0.1</v>
      </c>
      <c r="AA75">
        <v>5.8999999999999997E-2</v>
      </c>
      <c r="AC75" s="12">
        <v>2.8000000000000001E-2</v>
      </c>
      <c r="AD75" s="5">
        <v>7.6366507486428058E-3</v>
      </c>
      <c r="AF75" s="3">
        <v>10</v>
      </c>
      <c r="AG75" s="3">
        <v>5</v>
      </c>
      <c r="AH75" s="3">
        <v>5</v>
      </c>
      <c r="AI75" s="3">
        <v>8</v>
      </c>
      <c r="AJ75" s="3">
        <v>8</v>
      </c>
      <c r="AK75" s="3">
        <v>9</v>
      </c>
      <c r="AL75" s="3">
        <v>5</v>
      </c>
      <c r="AM75" s="3">
        <v>1</v>
      </c>
      <c r="AN75" s="3">
        <v>2</v>
      </c>
      <c r="AO75" s="3">
        <v>3</v>
      </c>
      <c r="AP75" s="3">
        <v>4</v>
      </c>
      <c r="AQ75" s="3">
        <v>1</v>
      </c>
      <c r="AR75" s="3">
        <v>0</v>
      </c>
      <c r="AS75" s="3">
        <v>0</v>
      </c>
      <c r="AT75" s="3">
        <v>61</v>
      </c>
      <c r="AU75" s="3">
        <v>250</v>
      </c>
      <c r="AY75" s="6">
        <f>Y75/U75</f>
        <v>50</v>
      </c>
      <c r="AZ75" s="7">
        <f>AA75/Y75</f>
        <v>0.59</v>
      </c>
      <c r="BA75" s="7">
        <f>W75/U75</f>
        <v>2</v>
      </c>
      <c r="BB75" s="7">
        <f>W75/(U75*3.06)</f>
        <v>0.65359477124183007</v>
      </c>
      <c r="BC75" s="1">
        <v>44288</v>
      </c>
      <c r="BD75" s="1">
        <v>404</v>
      </c>
      <c r="BE75" s="1" t="s">
        <v>194</v>
      </c>
      <c r="BF75" s="1">
        <v>51202080603</v>
      </c>
      <c r="BG75" s="1" t="s">
        <v>156</v>
      </c>
      <c r="BH75" s="1">
        <v>39.1996994</v>
      </c>
      <c r="BI75" s="1">
        <v>-86.120597799999999</v>
      </c>
      <c r="BJ75" s="1" t="s">
        <v>92</v>
      </c>
      <c r="BK75" s="1">
        <v>5</v>
      </c>
      <c r="BL75" s="1">
        <v>5</v>
      </c>
      <c r="BM75" s="1">
        <v>14.2</v>
      </c>
      <c r="BN75" s="1" t="s">
        <v>96</v>
      </c>
      <c r="BO75" s="1">
        <v>4.0000000000000001E-3</v>
      </c>
      <c r="BP75" s="1">
        <v>0.10299999999999999</v>
      </c>
      <c r="BQ75" s="1" t="s">
        <v>98</v>
      </c>
      <c r="BR75" s="1">
        <v>1.7433317459562177E-4</v>
      </c>
      <c r="BS75" s="1">
        <v>0.16900000000000001</v>
      </c>
      <c r="BT75" s="1">
        <v>2.5999999999999999E-2</v>
      </c>
      <c r="BU75" s="1">
        <v>10</v>
      </c>
      <c r="BV75" s="1">
        <v>5</v>
      </c>
      <c r="BW75" s="1">
        <v>5</v>
      </c>
      <c r="BX75" s="1">
        <v>8</v>
      </c>
      <c r="BY75" s="1">
        <v>8</v>
      </c>
      <c r="BZ75" s="1">
        <v>6</v>
      </c>
      <c r="CA75" s="1">
        <v>5</v>
      </c>
      <c r="CB75" s="1">
        <v>2.5</v>
      </c>
      <c r="CC75" s="1">
        <v>2</v>
      </c>
      <c r="CD75" s="1">
        <v>2</v>
      </c>
      <c r="CE75" s="1">
        <v>4</v>
      </c>
      <c r="CF75" s="1">
        <v>5</v>
      </c>
      <c r="CG75" s="1">
        <v>6</v>
      </c>
      <c r="CH75" s="1">
        <v>7</v>
      </c>
      <c r="CI75" s="1">
        <v>75.5</v>
      </c>
      <c r="CJ75" s="1">
        <v>80</v>
      </c>
    </row>
    <row r="76" spans="1:88" ht="14" customHeight="1" x14ac:dyDescent="0.35">
      <c r="A76" s="8">
        <v>44092</v>
      </c>
      <c r="B76" s="1">
        <v>398</v>
      </c>
      <c r="C76" s="9">
        <v>398</v>
      </c>
      <c r="D76" s="10" t="s">
        <v>218</v>
      </c>
      <c r="E76" s="10" t="s">
        <v>183</v>
      </c>
      <c r="F76" s="1" t="s">
        <v>207</v>
      </c>
      <c r="G76" s="1" t="s">
        <v>185</v>
      </c>
      <c r="H76" s="1">
        <v>51202080604</v>
      </c>
      <c r="I76" s="1">
        <v>39.193500499999999</v>
      </c>
      <c r="J76" s="1">
        <v>-86.204101600000001</v>
      </c>
      <c r="K76" s="1" t="s">
        <v>92</v>
      </c>
      <c r="L76" s="3">
        <v>1</v>
      </c>
      <c r="N76">
        <v>1986.3</v>
      </c>
      <c r="O76" t="s">
        <v>93</v>
      </c>
      <c r="P76" s="1">
        <v>18</v>
      </c>
      <c r="Q76" s="1">
        <v>6</v>
      </c>
      <c r="S76">
        <v>5.2</v>
      </c>
      <c r="U76">
        <v>2E-3</v>
      </c>
      <c r="W76">
        <v>3.0000000000000001E-3</v>
      </c>
      <c r="Y76">
        <v>0.109</v>
      </c>
      <c r="Z76" s="11" t="s">
        <v>94</v>
      </c>
      <c r="AA76">
        <v>7.9000000000000008E-3</v>
      </c>
      <c r="AC76" s="12">
        <v>4.7E-2</v>
      </c>
      <c r="AD76" s="5">
        <v>1.6048417643703176E-2</v>
      </c>
      <c r="AF76" s="3">
        <v>6</v>
      </c>
      <c r="AG76" s="3">
        <v>0</v>
      </c>
      <c r="AH76" s="3">
        <v>0</v>
      </c>
      <c r="AI76" s="3">
        <v>8</v>
      </c>
      <c r="AJ76" s="3">
        <v>8</v>
      </c>
      <c r="AK76" s="3">
        <v>9</v>
      </c>
      <c r="AL76" s="3">
        <v>8</v>
      </c>
      <c r="AM76" s="3">
        <v>2</v>
      </c>
      <c r="AN76" s="3">
        <v>2</v>
      </c>
      <c r="AO76" s="3">
        <v>2</v>
      </c>
      <c r="AP76" s="3">
        <v>6</v>
      </c>
      <c r="AQ76" s="3">
        <v>1</v>
      </c>
      <c r="AR76" s="3">
        <v>4</v>
      </c>
      <c r="AS76" s="3">
        <v>4</v>
      </c>
      <c r="AT76" s="3">
        <v>60</v>
      </c>
      <c r="AU76" s="3">
        <v>120</v>
      </c>
      <c r="AY76" s="6">
        <f>Y76/U76</f>
        <v>54.5</v>
      </c>
      <c r="AZ76" s="7">
        <f>AA76/Y76</f>
        <v>7.247706422018349E-2</v>
      </c>
      <c r="BA76" s="7">
        <f>W76/U76</f>
        <v>1.5</v>
      </c>
      <c r="BB76" s="7">
        <f>W76/(U76*3.06)</f>
        <v>0.49019607843137253</v>
      </c>
      <c r="BC76" s="1">
        <v>44288</v>
      </c>
      <c r="BD76" s="1">
        <v>398</v>
      </c>
      <c r="BE76" s="1" t="s">
        <v>207</v>
      </c>
      <c r="BF76" s="1">
        <v>51202080604</v>
      </c>
      <c r="BG76" s="1" t="s">
        <v>156</v>
      </c>
      <c r="BH76" s="1">
        <v>39.193500499999999</v>
      </c>
      <c r="BI76" s="1">
        <v>-86.204101600000001</v>
      </c>
      <c r="BJ76" s="1" t="s">
        <v>92</v>
      </c>
      <c r="BK76" s="1">
        <v>7</v>
      </c>
      <c r="BL76" s="1">
        <v>5</v>
      </c>
      <c r="BM76" s="1">
        <v>14.5</v>
      </c>
      <c r="BN76" s="1">
        <v>1.1999999999998678</v>
      </c>
      <c r="BO76" s="1">
        <v>4.0000000000000001E-3</v>
      </c>
      <c r="BP76" s="1">
        <v>0.27800000000000002</v>
      </c>
      <c r="BQ76" s="1" t="s">
        <v>98</v>
      </c>
      <c r="BR76" s="1">
        <v>2.0485452420445106E-4</v>
      </c>
      <c r="BS76" s="1">
        <v>0.35</v>
      </c>
      <c r="BT76" s="1">
        <v>2.5999999999999999E-2</v>
      </c>
      <c r="BU76" s="1">
        <v>14</v>
      </c>
      <c r="BV76" s="1">
        <v>5</v>
      </c>
      <c r="BW76" s="1">
        <v>0</v>
      </c>
      <c r="BX76" s="1">
        <v>10</v>
      </c>
      <c r="BY76" s="1">
        <v>3</v>
      </c>
      <c r="BZ76" s="1">
        <v>9</v>
      </c>
      <c r="CA76" s="1">
        <v>0</v>
      </c>
      <c r="CB76" s="1">
        <v>2</v>
      </c>
      <c r="CC76" s="1">
        <v>0</v>
      </c>
      <c r="CD76" s="1">
        <v>2</v>
      </c>
      <c r="CE76" s="1">
        <v>8</v>
      </c>
      <c r="CF76" s="1">
        <v>1</v>
      </c>
      <c r="CG76" s="1">
        <v>0</v>
      </c>
      <c r="CH76" s="1">
        <v>0</v>
      </c>
      <c r="CI76" s="1">
        <v>54</v>
      </c>
      <c r="CJ76" s="1">
        <v>120</v>
      </c>
    </row>
    <row r="77" spans="1:88" ht="14" customHeight="1" x14ac:dyDescent="0.35">
      <c r="A77" s="8">
        <v>44092</v>
      </c>
      <c r="B77" s="1">
        <v>389</v>
      </c>
      <c r="C77" s="9">
        <v>389</v>
      </c>
      <c r="D77" s="10" t="s">
        <v>219</v>
      </c>
      <c r="E77" s="10" t="s">
        <v>183</v>
      </c>
      <c r="F77" s="1" t="s">
        <v>207</v>
      </c>
      <c r="G77" s="1" t="s">
        <v>185</v>
      </c>
      <c r="H77" s="1">
        <v>51202080604</v>
      </c>
      <c r="I77" s="1">
        <v>39.1996994</v>
      </c>
      <c r="J77" s="1">
        <v>-86.245201100000003</v>
      </c>
      <c r="K77" s="1" t="s">
        <v>92</v>
      </c>
      <c r="L77" s="3">
        <v>0</v>
      </c>
      <c r="N77">
        <v>16.100000000000001</v>
      </c>
      <c r="O77" t="s">
        <v>93</v>
      </c>
      <c r="P77" s="1">
        <v>19.5</v>
      </c>
      <c r="Q77" s="1">
        <v>6</v>
      </c>
      <c r="S77">
        <v>2.5</v>
      </c>
      <c r="T77" s="11" t="s">
        <v>94</v>
      </c>
      <c r="U77">
        <v>2E-3</v>
      </c>
      <c r="W77">
        <v>3.0000000000000001E-3</v>
      </c>
      <c r="X77" s="11" t="s">
        <v>94</v>
      </c>
      <c r="Y77">
        <v>0.1</v>
      </c>
      <c r="AA77">
        <v>1.2E-2</v>
      </c>
      <c r="AC77" s="12">
        <v>3.3000000000000002E-2</v>
      </c>
      <c r="AD77" s="5">
        <v>1.258606795809146E-2</v>
      </c>
      <c r="AF77" s="3">
        <v>14</v>
      </c>
      <c r="AG77" s="3">
        <v>0</v>
      </c>
      <c r="AH77" s="3">
        <v>0</v>
      </c>
      <c r="AI77" s="3">
        <v>10</v>
      </c>
      <c r="AJ77" s="3">
        <v>3</v>
      </c>
      <c r="AK77" s="3">
        <v>12</v>
      </c>
      <c r="AL77" s="3">
        <v>5</v>
      </c>
      <c r="AM77" s="3">
        <v>5</v>
      </c>
      <c r="AN77" s="3">
        <v>4</v>
      </c>
      <c r="AO77" s="3">
        <v>2</v>
      </c>
      <c r="AP77" s="3">
        <v>4</v>
      </c>
      <c r="AQ77" s="3">
        <v>1</v>
      </c>
      <c r="AR77" s="3">
        <v>0</v>
      </c>
      <c r="AS77" s="3">
        <v>7</v>
      </c>
      <c r="AT77" s="3">
        <v>67</v>
      </c>
      <c r="AU77" s="3">
        <v>120</v>
      </c>
      <c r="AY77" s="6">
        <f>Y77/U77</f>
        <v>50</v>
      </c>
      <c r="AZ77" s="7">
        <f>AA77/Y77</f>
        <v>0.12</v>
      </c>
      <c r="BA77" s="7">
        <f>W77/U77</f>
        <v>1.5</v>
      </c>
      <c r="BB77" s="7">
        <f>W77/(U77*3.06)</f>
        <v>0.49019607843137253</v>
      </c>
      <c r="BC77" s="1">
        <v>44288</v>
      </c>
      <c r="BD77" s="1">
        <v>389</v>
      </c>
      <c r="BE77" s="1" t="s">
        <v>207</v>
      </c>
      <c r="BF77" s="1">
        <v>51202080604</v>
      </c>
      <c r="BG77" s="1" t="s">
        <v>156</v>
      </c>
      <c r="BH77" s="1">
        <v>39.1996994</v>
      </c>
      <c r="BI77" s="1">
        <v>-86.245201100000003</v>
      </c>
      <c r="BJ77" s="1" t="s">
        <v>92</v>
      </c>
      <c r="BK77" s="1">
        <v>5.6</v>
      </c>
      <c r="BL77" s="1">
        <v>5</v>
      </c>
      <c r="BM77" s="1">
        <v>17.100000000000001</v>
      </c>
      <c r="BN77" s="1">
        <v>0.59999999999993392</v>
      </c>
      <c r="BO77" s="1">
        <v>4.0000000000000001E-3</v>
      </c>
      <c r="BP77" s="1">
        <v>0.30299999999999999</v>
      </c>
      <c r="BQ77" s="1" t="s">
        <v>98</v>
      </c>
      <c r="BR77" s="1">
        <v>1.8302283595782992E-4</v>
      </c>
      <c r="BS77" s="1">
        <v>0.38900000000000001</v>
      </c>
      <c r="BT77" s="1">
        <v>0.03</v>
      </c>
      <c r="BU77" s="1">
        <v>10</v>
      </c>
      <c r="BV77" s="1">
        <v>0</v>
      </c>
      <c r="BW77" s="1">
        <v>0</v>
      </c>
      <c r="BX77" s="1">
        <v>14</v>
      </c>
      <c r="BY77" s="1">
        <v>6</v>
      </c>
      <c r="BZ77" s="1">
        <v>12</v>
      </c>
      <c r="CA77" s="1">
        <v>5</v>
      </c>
      <c r="CB77" s="1">
        <v>2</v>
      </c>
      <c r="CC77" s="1">
        <v>2</v>
      </c>
      <c r="CD77" s="1">
        <v>3</v>
      </c>
      <c r="CE77" s="1">
        <v>8</v>
      </c>
      <c r="CF77" s="1">
        <v>5</v>
      </c>
      <c r="CG77" s="1">
        <v>6</v>
      </c>
      <c r="CH77" s="1">
        <v>4</v>
      </c>
      <c r="CI77" s="1">
        <v>77</v>
      </c>
      <c r="CJ77" s="1">
        <v>120</v>
      </c>
    </row>
    <row r="78" spans="1:88" ht="14" customHeight="1" x14ac:dyDescent="0.35">
      <c r="A78" s="8">
        <v>44092</v>
      </c>
      <c r="B78" s="1">
        <v>388</v>
      </c>
      <c r="C78" s="9">
        <v>388</v>
      </c>
      <c r="D78" s="10" t="s">
        <v>220</v>
      </c>
      <c r="E78" s="10" t="s">
        <v>221</v>
      </c>
      <c r="F78" s="1" t="s">
        <v>194</v>
      </c>
      <c r="G78" s="1" t="s">
        <v>185</v>
      </c>
      <c r="H78" s="1">
        <v>51202080603</v>
      </c>
      <c r="I78" s="1">
        <v>39.194900500000003</v>
      </c>
      <c r="J78" s="1">
        <v>-86.147102399999994</v>
      </c>
      <c r="K78" s="1" t="s">
        <v>114</v>
      </c>
      <c r="AF78" s="3">
        <v>10</v>
      </c>
      <c r="AG78" s="3">
        <v>5</v>
      </c>
      <c r="AH78" s="3">
        <v>0</v>
      </c>
      <c r="AI78" s="3">
        <v>2</v>
      </c>
      <c r="AJ78" s="3">
        <v>6</v>
      </c>
      <c r="AK78" s="3">
        <v>6</v>
      </c>
      <c r="AL78" s="3">
        <v>5</v>
      </c>
      <c r="AM78" s="3">
        <v>1</v>
      </c>
      <c r="AN78" s="3">
        <v>4</v>
      </c>
      <c r="AO78" s="3">
        <v>3</v>
      </c>
      <c r="AP78" s="3">
        <v>0</v>
      </c>
      <c r="AQ78" s="3">
        <v>0</v>
      </c>
      <c r="AR78" s="3">
        <v>0</v>
      </c>
      <c r="AS78" s="3">
        <v>0</v>
      </c>
      <c r="AT78" s="3">
        <v>42</v>
      </c>
      <c r="AU78" s="3" t="s">
        <v>115</v>
      </c>
      <c r="BC78" s="1">
        <v>44288</v>
      </c>
      <c r="BD78" s="1">
        <v>388</v>
      </c>
      <c r="BE78" s="1" t="s">
        <v>194</v>
      </c>
      <c r="BF78" s="1">
        <v>51202080603</v>
      </c>
      <c r="BG78" s="1" t="s">
        <v>156</v>
      </c>
      <c r="BH78" s="1">
        <v>39.194900500000003</v>
      </c>
      <c r="BI78" s="1">
        <v>-86.147102399999994</v>
      </c>
      <c r="BJ78" s="1" t="s">
        <v>92</v>
      </c>
      <c r="BK78" s="1">
        <v>5</v>
      </c>
      <c r="BL78" s="1">
        <v>5</v>
      </c>
      <c r="BM78" s="1">
        <v>8.6</v>
      </c>
      <c r="BN78" s="1" t="s">
        <v>96</v>
      </c>
      <c r="BO78" s="1">
        <v>8.9999999999999993E-3</v>
      </c>
      <c r="BP78" s="1">
        <v>0.14199999999999999</v>
      </c>
      <c r="BQ78" s="1" t="s">
        <v>98</v>
      </c>
      <c r="BR78" s="1">
        <v>1.7433317459562177E-4</v>
      </c>
      <c r="BS78" s="1">
        <v>0.185</v>
      </c>
      <c r="BT78" s="1">
        <v>7.85E-2</v>
      </c>
      <c r="BU78" s="1">
        <v>10</v>
      </c>
      <c r="BV78" s="1">
        <v>5</v>
      </c>
      <c r="BW78" s="1">
        <v>0</v>
      </c>
      <c r="BX78" s="1">
        <v>10</v>
      </c>
      <c r="BY78" s="1">
        <v>8</v>
      </c>
      <c r="BZ78" s="1">
        <v>9</v>
      </c>
      <c r="CA78" s="1">
        <v>5</v>
      </c>
      <c r="CB78" s="1">
        <v>0</v>
      </c>
      <c r="CC78" s="1">
        <v>2</v>
      </c>
      <c r="CD78" s="1">
        <v>2</v>
      </c>
      <c r="CE78" s="1">
        <v>4</v>
      </c>
      <c r="CF78" s="1">
        <v>3</v>
      </c>
      <c r="CG78" s="1">
        <v>6</v>
      </c>
      <c r="CH78" s="1">
        <v>4</v>
      </c>
      <c r="CI78" s="1">
        <v>68</v>
      </c>
      <c r="CJ78" s="1">
        <v>50</v>
      </c>
    </row>
    <row r="79" spans="1:88" ht="14" customHeight="1" x14ac:dyDescent="0.35">
      <c r="A79" s="14">
        <v>44092</v>
      </c>
      <c r="B79" s="15">
        <v>385</v>
      </c>
      <c r="C79" s="9">
        <v>385</v>
      </c>
      <c r="D79" s="10" t="s">
        <v>222</v>
      </c>
      <c r="E79" s="10" t="s">
        <v>183</v>
      </c>
      <c r="F79" s="15" t="s">
        <v>207</v>
      </c>
      <c r="G79" s="15" t="s">
        <v>185</v>
      </c>
      <c r="H79" s="15">
        <v>51202080604</v>
      </c>
      <c r="I79" s="15">
        <v>39.199298900000002</v>
      </c>
      <c r="J79" s="15">
        <v>-86.254402200000001</v>
      </c>
      <c r="K79" s="15" t="s">
        <v>92</v>
      </c>
      <c r="L79" s="16">
        <v>2</v>
      </c>
      <c r="M79" s="17"/>
      <c r="N79" s="18">
        <v>9.6999999999999993</v>
      </c>
      <c r="O79" s="18" t="s">
        <v>93</v>
      </c>
      <c r="P79" s="15">
        <v>17</v>
      </c>
      <c r="Q79" s="15">
        <v>6</v>
      </c>
      <c r="R79" s="17"/>
      <c r="S79" s="18">
        <v>2.8</v>
      </c>
      <c r="T79" s="17" t="s">
        <v>94</v>
      </c>
      <c r="U79" s="18">
        <v>2E-3</v>
      </c>
      <c r="V79" s="17"/>
      <c r="W79" s="18">
        <v>5.0000000000000001E-3</v>
      </c>
      <c r="X79" s="17"/>
      <c r="Y79" s="18">
        <v>6.7919999999999998</v>
      </c>
      <c r="Z79" s="17"/>
      <c r="AA79" s="18">
        <v>6.6050000000000004</v>
      </c>
      <c r="AB79" s="17"/>
      <c r="AC79" s="19">
        <v>4.2000000000000003E-2</v>
      </c>
      <c r="AD79" s="20">
        <v>1.3313088184538316E-2</v>
      </c>
      <c r="AE79" s="18"/>
      <c r="AF79" s="16">
        <v>12</v>
      </c>
      <c r="AG79" s="16">
        <v>5</v>
      </c>
      <c r="AH79" s="16">
        <v>0</v>
      </c>
      <c r="AI79" s="16">
        <v>14</v>
      </c>
      <c r="AJ79" s="16">
        <v>3</v>
      </c>
      <c r="AK79" s="16">
        <v>12</v>
      </c>
      <c r="AL79" s="16">
        <v>8</v>
      </c>
      <c r="AM79" s="16">
        <v>2</v>
      </c>
      <c r="AN79" s="16">
        <v>2</v>
      </c>
      <c r="AO79" s="16">
        <v>3</v>
      </c>
      <c r="AP79" s="16">
        <v>8</v>
      </c>
      <c r="AQ79" s="16">
        <v>1</v>
      </c>
      <c r="AR79" s="16">
        <v>0</v>
      </c>
      <c r="AS79" s="16">
        <v>0</v>
      </c>
      <c r="AT79" s="16">
        <v>70</v>
      </c>
      <c r="AU79" s="16">
        <v>250</v>
      </c>
      <c r="AV79" s="15"/>
      <c r="AW79" s="15"/>
      <c r="AX79" s="15"/>
      <c r="AY79" s="21">
        <f>Y79/U79</f>
        <v>3396</v>
      </c>
      <c r="AZ79" s="7">
        <f>AA79/Y79</f>
        <v>0.97246760895170803</v>
      </c>
      <c r="BA79" s="7">
        <f>W79/U79</f>
        <v>2.5</v>
      </c>
      <c r="BB79" s="7">
        <f>W79/(U79*3.06)</f>
        <v>0.81699346405228757</v>
      </c>
      <c r="BC79" s="1">
        <v>44288</v>
      </c>
      <c r="BD79" s="1">
        <v>385</v>
      </c>
      <c r="BE79" s="1" t="s">
        <v>207</v>
      </c>
      <c r="BF79" s="1">
        <v>51202080604</v>
      </c>
      <c r="BG79" s="1" t="s">
        <v>156</v>
      </c>
      <c r="BH79" s="1">
        <v>39.199298900000002</v>
      </c>
      <c r="BI79" s="1">
        <v>-86.254402200000001</v>
      </c>
      <c r="BJ79" s="1" t="s">
        <v>92</v>
      </c>
      <c r="BK79" s="1">
        <v>7</v>
      </c>
      <c r="BL79" s="1">
        <v>5</v>
      </c>
      <c r="BM79" s="1">
        <v>27.2</v>
      </c>
      <c r="BN79" s="1">
        <v>1.6000000000002679</v>
      </c>
      <c r="BO79" s="1">
        <v>6.0000000000000001E-3</v>
      </c>
      <c r="BP79" s="1">
        <v>0.307</v>
      </c>
      <c r="BQ79" s="1" t="s">
        <v>98</v>
      </c>
      <c r="BR79" s="1">
        <v>2.0485452420445106E-4</v>
      </c>
      <c r="BS79" s="1">
        <v>0.40600000000000003</v>
      </c>
      <c r="BT79" s="1">
        <v>2.5999999999999999E-2</v>
      </c>
      <c r="BU79" s="1">
        <v>6</v>
      </c>
      <c r="BV79" s="1">
        <v>0</v>
      </c>
      <c r="BW79" s="1">
        <v>0</v>
      </c>
      <c r="BX79" s="1">
        <v>8</v>
      </c>
      <c r="BY79" s="1">
        <v>8</v>
      </c>
      <c r="BZ79" s="1">
        <v>6</v>
      </c>
      <c r="CA79" s="1">
        <v>5</v>
      </c>
      <c r="CB79" s="1">
        <v>3</v>
      </c>
      <c r="CC79" s="1">
        <v>2</v>
      </c>
      <c r="CD79" s="1">
        <v>2</v>
      </c>
      <c r="CE79" s="1">
        <v>8</v>
      </c>
      <c r="CF79" s="1">
        <v>2</v>
      </c>
      <c r="CG79" s="1">
        <v>0</v>
      </c>
      <c r="CH79" s="1">
        <v>0</v>
      </c>
      <c r="CI79" s="1">
        <v>50</v>
      </c>
      <c r="CJ79" s="1">
        <v>50</v>
      </c>
    </row>
    <row r="80" spans="1:88" ht="14" customHeight="1" x14ac:dyDescent="0.35">
      <c r="A80" s="8">
        <v>44092</v>
      </c>
      <c r="B80" s="1">
        <v>377</v>
      </c>
      <c r="C80" s="9">
        <v>377</v>
      </c>
      <c r="D80" s="10" t="s">
        <v>223</v>
      </c>
      <c r="E80" s="10" t="s">
        <v>221</v>
      </c>
      <c r="F80" s="1" t="s">
        <v>194</v>
      </c>
      <c r="G80" s="1" t="s">
        <v>185</v>
      </c>
      <c r="H80" s="1">
        <v>51202080603</v>
      </c>
      <c r="I80" s="1">
        <v>39.2029991</v>
      </c>
      <c r="J80" s="1">
        <v>-86.141403199999999</v>
      </c>
      <c r="K80" s="1" t="s">
        <v>114</v>
      </c>
      <c r="AF80" s="3">
        <v>12</v>
      </c>
      <c r="AG80" s="3">
        <v>5</v>
      </c>
      <c r="AH80" s="3">
        <v>5</v>
      </c>
      <c r="AI80" s="3">
        <v>4</v>
      </c>
      <c r="AJ80" s="3">
        <v>8</v>
      </c>
      <c r="AK80" s="3">
        <v>9</v>
      </c>
      <c r="AL80" s="3">
        <v>6.5</v>
      </c>
      <c r="AM80" s="3">
        <v>3.3</v>
      </c>
      <c r="AN80" s="3">
        <v>4</v>
      </c>
      <c r="AO80" s="3">
        <v>3</v>
      </c>
      <c r="AP80" s="3">
        <v>0</v>
      </c>
      <c r="AQ80" s="3">
        <v>0</v>
      </c>
      <c r="AR80" s="3">
        <v>0</v>
      </c>
      <c r="AS80" s="3">
        <v>0</v>
      </c>
      <c r="AT80" s="3">
        <v>59.8</v>
      </c>
      <c r="AU80" s="3" t="s">
        <v>115</v>
      </c>
      <c r="BC80" s="1">
        <v>44288</v>
      </c>
      <c r="BD80" s="1">
        <v>377</v>
      </c>
      <c r="BE80" s="1" t="s">
        <v>194</v>
      </c>
      <c r="BF80" s="1">
        <v>51202080603</v>
      </c>
      <c r="BG80" s="1" t="s">
        <v>156</v>
      </c>
      <c r="BH80" s="1">
        <v>39.2029991</v>
      </c>
      <c r="BI80" s="1">
        <v>-86.141403199999999</v>
      </c>
      <c r="BJ80" s="1" t="s">
        <v>92</v>
      </c>
      <c r="BK80" s="1">
        <v>5</v>
      </c>
      <c r="BL80" s="1">
        <v>5.5</v>
      </c>
      <c r="BM80" s="1">
        <v>8.6</v>
      </c>
      <c r="BN80" s="1" t="s">
        <v>96</v>
      </c>
      <c r="BO80" s="1">
        <v>5.0000000000000001E-3</v>
      </c>
      <c r="BP80" s="1">
        <v>2.1999999999999999E-2</v>
      </c>
      <c r="BQ80" s="1" t="s">
        <v>98</v>
      </c>
      <c r="BR80" s="1">
        <v>5.512750601040147E-4</v>
      </c>
      <c r="BS80" s="1" t="s">
        <v>103</v>
      </c>
      <c r="BT80" s="1">
        <v>2.5999999999999999E-2</v>
      </c>
      <c r="BU80" s="1">
        <v>10</v>
      </c>
      <c r="BV80" s="1">
        <v>5</v>
      </c>
      <c r="BW80" s="1">
        <v>5</v>
      </c>
      <c r="BX80" s="1">
        <v>8</v>
      </c>
      <c r="BY80" s="1">
        <v>8</v>
      </c>
      <c r="BZ80" s="1">
        <v>6</v>
      </c>
      <c r="CA80" s="1">
        <v>5</v>
      </c>
      <c r="CB80" s="1">
        <v>3</v>
      </c>
      <c r="CC80" s="1">
        <v>2</v>
      </c>
      <c r="CD80" s="1">
        <v>0</v>
      </c>
      <c r="CE80" s="1">
        <v>4</v>
      </c>
      <c r="CF80" s="1">
        <v>5</v>
      </c>
      <c r="CG80" s="1">
        <v>6</v>
      </c>
      <c r="CH80" s="1">
        <v>5.5</v>
      </c>
      <c r="CI80" s="1">
        <v>72.5</v>
      </c>
      <c r="CJ80" s="1">
        <v>50</v>
      </c>
    </row>
    <row r="81" spans="1:88" s="15" customFormat="1" ht="14" customHeight="1" x14ac:dyDescent="0.35">
      <c r="A81" s="8">
        <v>44092</v>
      </c>
      <c r="B81" s="1">
        <v>373</v>
      </c>
      <c r="C81" s="9">
        <v>373</v>
      </c>
      <c r="D81" s="10" t="s">
        <v>224</v>
      </c>
      <c r="E81" s="10" t="s">
        <v>225</v>
      </c>
      <c r="F81" s="1" t="s">
        <v>207</v>
      </c>
      <c r="G81" s="1" t="s">
        <v>185</v>
      </c>
      <c r="H81" s="1">
        <v>51202080604</v>
      </c>
      <c r="I81" s="1">
        <v>39.189998600000003</v>
      </c>
      <c r="J81" s="1">
        <v>-86.257896400000007</v>
      </c>
      <c r="K81" s="1" t="s">
        <v>92</v>
      </c>
      <c r="L81" s="3">
        <v>0</v>
      </c>
      <c r="M81" s="11"/>
      <c r="N81">
        <v>27.5</v>
      </c>
      <c r="O81" t="s">
        <v>93</v>
      </c>
      <c r="P81" s="1">
        <v>18</v>
      </c>
      <c r="Q81" s="1">
        <v>6</v>
      </c>
      <c r="R81" s="11"/>
      <c r="S81">
        <v>1.2</v>
      </c>
      <c r="T81" s="11" t="s">
        <v>94</v>
      </c>
      <c r="U81">
        <v>2E-3</v>
      </c>
      <c r="V81" s="11"/>
      <c r="W81">
        <v>3.0000000000000001E-3</v>
      </c>
      <c r="X81" s="11"/>
      <c r="Y81">
        <v>0.17100000000000001</v>
      </c>
      <c r="Z81" s="11"/>
      <c r="AA81">
        <v>5.1999999999999998E-2</v>
      </c>
      <c r="AB81" s="11"/>
      <c r="AC81" s="12">
        <v>7.5999999999999998E-2</v>
      </c>
      <c r="AD81" s="5">
        <v>2.5950632785562582E-2</v>
      </c>
      <c r="AE81"/>
      <c r="AF81" s="3">
        <v>12</v>
      </c>
      <c r="AG81" s="3">
        <v>5</v>
      </c>
      <c r="AH81" s="3">
        <v>5</v>
      </c>
      <c r="AI81" s="3">
        <v>6</v>
      </c>
      <c r="AJ81" s="3">
        <v>3</v>
      </c>
      <c r="AK81" s="3">
        <v>12</v>
      </c>
      <c r="AL81" s="3">
        <v>5</v>
      </c>
      <c r="AM81" s="3">
        <v>1</v>
      </c>
      <c r="AN81" s="3">
        <v>2</v>
      </c>
      <c r="AO81" s="3">
        <v>3</v>
      </c>
      <c r="AP81" s="3">
        <v>4</v>
      </c>
      <c r="AQ81" s="3">
        <v>0</v>
      </c>
      <c r="AR81" s="3">
        <v>0</v>
      </c>
      <c r="AS81" s="3">
        <v>0</v>
      </c>
      <c r="AT81" s="3">
        <v>58</v>
      </c>
      <c r="AU81" s="3">
        <v>256</v>
      </c>
      <c r="AV81" s="1"/>
      <c r="AW81" s="1"/>
      <c r="AX81" s="1"/>
      <c r="AY81" s="6">
        <f>Y81/U81</f>
        <v>85.5</v>
      </c>
      <c r="AZ81" s="7">
        <f>AA81/Y81</f>
        <v>0.30409356725146197</v>
      </c>
      <c r="BA81" s="7">
        <f>W81/U81</f>
        <v>1.5</v>
      </c>
      <c r="BB81" s="7">
        <f>W81/(U81*3.06)</f>
        <v>0.49019607843137253</v>
      </c>
      <c r="BC81" s="1">
        <v>44288</v>
      </c>
      <c r="BD81" s="1">
        <v>373</v>
      </c>
      <c r="BE81" s="1" t="s">
        <v>207</v>
      </c>
      <c r="BF81" s="1">
        <v>51202080604</v>
      </c>
      <c r="BG81" s="1" t="s">
        <v>156</v>
      </c>
      <c r="BH81" s="1">
        <v>39.189998600000003</v>
      </c>
      <c r="BI81" s="1">
        <v>-86.257896400000007</v>
      </c>
      <c r="BJ81" s="1" t="s">
        <v>92</v>
      </c>
      <c r="BK81" s="1">
        <v>7</v>
      </c>
      <c r="BL81" s="1">
        <v>5</v>
      </c>
      <c r="BM81" s="1">
        <v>3.1</v>
      </c>
      <c r="BN81" s="1" t="s">
        <v>96</v>
      </c>
      <c r="BO81" s="1">
        <v>5.0000000000000001E-3</v>
      </c>
      <c r="BP81" s="1">
        <v>0.10249999999999999</v>
      </c>
      <c r="BQ81" s="1" t="s">
        <v>98</v>
      </c>
      <c r="BR81" s="1">
        <v>2.0485452420445106E-4</v>
      </c>
      <c r="BS81" s="1">
        <v>0.21</v>
      </c>
      <c r="BT81" s="1">
        <v>2.1999999999999999E-2</v>
      </c>
      <c r="BU81" s="1">
        <v>14</v>
      </c>
      <c r="BV81" s="1">
        <v>5</v>
      </c>
      <c r="BW81" s="1">
        <v>5</v>
      </c>
      <c r="BX81" s="1">
        <v>12</v>
      </c>
      <c r="BY81" s="1">
        <v>7</v>
      </c>
      <c r="BZ81" s="1">
        <v>6</v>
      </c>
      <c r="CA81" s="1">
        <v>5</v>
      </c>
      <c r="CB81" s="1">
        <v>3.7</v>
      </c>
      <c r="CC81" s="1">
        <v>2</v>
      </c>
      <c r="CD81" s="1">
        <v>2</v>
      </c>
      <c r="CE81" s="1">
        <v>0</v>
      </c>
      <c r="CF81" s="1">
        <v>3</v>
      </c>
      <c r="CG81" s="1">
        <v>6</v>
      </c>
      <c r="CH81" s="1">
        <v>5.5</v>
      </c>
      <c r="CI81" s="1">
        <v>76.2</v>
      </c>
      <c r="CJ81" s="1">
        <v>25</v>
      </c>
    </row>
    <row r="82" spans="1:88" ht="14" customHeight="1" x14ac:dyDescent="0.35">
      <c r="A82" s="8">
        <v>44092</v>
      </c>
      <c r="B82" s="1">
        <v>369</v>
      </c>
      <c r="C82" s="9">
        <v>369</v>
      </c>
      <c r="D82" s="10" t="s">
        <v>226</v>
      </c>
      <c r="E82" s="10" t="s">
        <v>227</v>
      </c>
      <c r="F82" s="1" t="s">
        <v>191</v>
      </c>
      <c r="G82" s="1" t="s">
        <v>185</v>
      </c>
      <c r="H82" s="1">
        <v>51202080605</v>
      </c>
      <c r="I82" s="1">
        <v>39.157100700000001</v>
      </c>
      <c r="J82" s="1">
        <v>-86.288696299999998</v>
      </c>
      <c r="K82" s="1" t="s">
        <v>92</v>
      </c>
      <c r="L82" s="3">
        <v>1</v>
      </c>
      <c r="N82">
        <v>160.9</v>
      </c>
      <c r="O82" t="s">
        <v>93</v>
      </c>
      <c r="P82" s="1">
        <v>16</v>
      </c>
      <c r="Q82" s="1">
        <v>6.5</v>
      </c>
      <c r="S82">
        <v>0.7</v>
      </c>
      <c r="T82" s="11" t="s">
        <v>94</v>
      </c>
      <c r="U82">
        <v>2E-3</v>
      </c>
      <c r="W82">
        <v>6.0000000000000001E-3</v>
      </c>
      <c r="Y82">
        <v>0.1085</v>
      </c>
      <c r="AA82">
        <v>0.11600000000000001</v>
      </c>
      <c r="AC82" s="12">
        <v>2.7E-2</v>
      </c>
      <c r="AD82" s="5">
        <v>2.5095053683701043E-2</v>
      </c>
      <c r="AF82" s="3">
        <v>10</v>
      </c>
      <c r="AG82" s="3">
        <v>5</v>
      </c>
      <c r="AH82" s="3">
        <v>0</v>
      </c>
      <c r="AI82" s="3">
        <v>8</v>
      </c>
      <c r="AJ82" s="3">
        <v>3</v>
      </c>
      <c r="AK82" s="3">
        <v>9</v>
      </c>
      <c r="AL82" s="3">
        <v>5</v>
      </c>
      <c r="AM82" s="3">
        <v>5</v>
      </c>
      <c r="AN82" s="3">
        <v>2</v>
      </c>
      <c r="AO82" s="3">
        <v>3</v>
      </c>
      <c r="AP82" s="3">
        <v>6</v>
      </c>
      <c r="AQ82" s="3">
        <v>1</v>
      </c>
      <c r="AR82" s="3">
        <v>0</v>
      </c>
      <c r="AS82" s="3">
        <v>0</v>
      </c>
      <c r="AT82" s="3">
        <v>57</v>
      </c>
      <c r="AU82" s="3">
        <v>185</v>
      </c>
      <c r="AY82" s="6">
        <f>Y82/U82</f>
        <v>54.25</v>
      </c>
      <c r="AZ82" s="7">
        <f>AA82/Y82</f>
        <v>1.0691244239631337</v>
      </c>
      <c r="BA82" s="7">
        <f>W82/U82</f>
        <v>3</v>
      </c>
      <c r="BB82" s="7">
        <f>W82/(U82*3.06)</f>
        <v>0.98039215686274506</v>
      </c>
      <c r="BC82" s="1">
        <v>44288</v>
      </c>
      <c r="BD82" s="1">
        <v>369</v>
      </c>
      <c r="BE82" s="1" t="s">
        <v>191</v>
      </c>
      <c r="BF82" s="1">
        <v>51202080605</v>
      </c>
      <c r="BG82" s="1" t="s">
        <v>156</v>
      </c>
      <c r="BH82" s="1">
        <v>39.157100700000001</v>
      </c>
      <c r="BI82" s="1">
        <v>-86.288696299999998</v>
      </c>
      <c r="BJ82" s="1" t="s">
        <v>92</v>
      </c>
      <c r="BK82" s="1">
        <v>5</v>
      </c>
      <c r="BL82" s="1">
        <v>5</v>
      </c>
      <c r="BM82" s="1">
        <v>3.1</v>
      </c>
      <c r="BN82" s="1" t="s">
        <v>96</v>
      </c>
      <c r="BO82" s="1">
        <v>8.9999999999999993E-3</v>
      </c>
      <c r="BP82" s="1">
        <v>0.13800000000000001</v>
      </c>
      <c r="BQ82" s="1" t="s">
        <v>98</v>
      </c>
      <c r="BR82" s="1">
        <v>1.7433317459562177E-4</v>
      </c>
      <c r="BS82" s="1">
        <v>0.224</v>
      </c>
      <c r="BT82" s="1">
        <v>2.8000000000000001E-2</v>
      </c>
      <c r="BU82" s="1">
        <v>12</v>
      </c>
      <c r="BV82" s="1">
        <v>5</v>
      </c>
      <c r="BW82" s="1">
        <v>5</v>
      </c>
      <c r="BX82" s="1">
        <v>16</v>
      </c>
      <c r="BY82" s="1">
        <v>8</v>
      </c>
      <c r="BZ82" s="1">
        <v>9</v>
      </c>
      <c r="CA82" s="1">
        <v>5</v>
      </c>
      <c r="CB82" s="1">
        <v>2</v>
      </c>
      <c r="CC82" s="1">
        <v>2</v>
      </c>
      <c r="CD82" s="1">
        <v>2</v>
      </c>
      <c r="CE82" s="1">
        <v>0</v>
      </c>
      <c r="CF82" s="1">
        <v>3</v>
      </c>
      <c r="CG82" s="1">
        <v>6</v>
      </c>
      <c r="CH82" s="1">
        <v>7</v>
      </c>
      <c r="CI82" s="1">
        <v>82</v>
      </c>
      <c r="CJ82" s="1">
        <v>50</v>
      </c>
    </row>
    <row r="83" spans="1:88" ht="14" customHeight="1" x14ac:dyDescent="0.35">
      <c r="A83" s="8">
        <v>44092</v>
      </c>
      <c r="B83" s="1">
        <v>368</v>
      </c>
      <c r="C83" s="9">
        <v>368</v>
      </c>
      <c r="D83" s="10" t="s">
        <v>228</v>
      </c>
      <c r="E83" s="10" t="s">
        <v>229</v>
      </c>
      <c r="F83" s="1" t="s">
        <v>207</v>
      </c>
      <c r="G83" s="1" t="s">
        <v>185</v>
      </c>
      <c r="H83" s="1">
        <v>51202080604</v>
      </c>
      <c r="I83" s="1">
        <v>39.198001900000001</v>
      </c>
      <c r="J83" s="1">
        <v>-86.300399799999994</v>
      </c>
      <c r="K83" s="1" t="s">
        <v>114</v>
      </c>
      <c r="AF83" s="3">
        <v>14</v>
      </c>
      <c r="AG83" s="3">
        <v>5</v>
      </c>
      <c r="AH83" s="3">
        <v>5</v>
      </c>
      <c r="AI83" s="3">
        <v>10</v>
      </c>
      <c r="AJ83" s="3">
        <v>3</v>
      </c>
      <c r="AK83" s="3">
        <v>9</v>
      </c>
      <c r="AL83" s="3">
        <v>5</v>
      </c>
      <c r="AM83" s="3">
        <v>3</v>
      </c>
      <c r="AN83" s="3">
        <v>2</v>
      </c>
      <c r="AO83" s="3">
        <v>3</v>
      </c>
      <c r="AP83" s="3">
        <v>0</v>
      </c>
      <c r="AQ83" s="3">
        <v>0</v>
      </c>
      <c r="AR83" s="3">
        <v>0</v>
      </c>
      <c r="AS83" s="3">
        <v>0</v>
      </c>
      <c r="AT83" s="3">
        <v>59</v>
      </c>
      <c r="AU83" s="3" t="s">
        <v>115</v>
      </c>
      <c r="BC83" s="1">
        <v>44288</v>
      </c>
      <c r="BD83" s="1">
        <v>368</v>
      </c>
      <c r="BE83" s="1" t="s">
        <v>207</v>
      </c>
      <c r="BF83" s="1">
        <v>51202080604</v>
      </c>
      <c r="BG83" s="1" t="s">
        <v>156</v>
      </c>
      <c r="BH83" s="1">
        <v>39.198001900000001</v>
      </c>
      <c r="BI83" s="1">
        <v>-86.300399799999994</v>
      </c>
      <c r="BJ83" s="1" t="s">
        <v>92</v>
      </c>
      <c r="BK83" s="1">
        <v>6</v>
      </c>
      <c r="BL83" s="1">
        <v>3</v>
      </c>
      <c r="BM83" s="1">
        <v>32.700000000000003</v>
      </c>
      <c r="BN83" s="1" t="s">
        <v>96</v>
      </c>
      <c r="BO83" s="1">
        <v>8.9999999999999993E-3</v>
      </c>
      <c r="BP83" s="1">
        <v>0.01</v>
      </c>
      <c r="BQ83" s="1" t="s">
        <v>98</v>
      </c>
      <c r="BR83" s="1">
        <v>1.8903582704684841E-6</v>
      </c>
      <c r="BS83" s="1" t="s">
        <v>103</v>
      </c>
      <c r="BT83" s="1">
        <v>2.7000000000000003E-2</v>
      </c>
      <c r="BU83" s="1">
        <v>10</v>
      </c>
      <c r="BV83" s="1">
        <v>5</v>
      </c>
      <c r="BW83" s="1">
        <v>0</v>
      </c>
      <c r="BX83" s="1">
        <v>8</v>
      </c>
      <c r="BY83" s="1">
        <v>3</v>
      </c>
      <c r="BZ83" s="1">
        <v>9</v>
      </c>
      <c r="CA83" s="1">
        <v>5</v>
      </c>
      <c r="CB83" s="1">
        <v>5</v>
      </c>
      <c r="CC83" s="1">
        <v>0</v>
      </c>
      <c r="CD83" s="1">
        <v>2</v>
      </c>
      <c r="CE83" s="1">
        <v>4</v>
      </c>
      <c r="CF83" s="1">
        <v>1</v>
      </c>
      <c r="CG83" s="1">
        <v>4</v>
      </c>
      <c r="CH83" s="1">
        <v>4</v>
      </c>
      <c r="CI83" s="1">
        <v>60</v>
      </c>
      <c r="CJ83" s="1">
        <v>60</v>
      </c>
    </row>
    <row r="84" spans="1:88" ht="14" customHeight="1" x14ac:dyDescent="0.35">
      <c r="A84" s="8">
        <v>44092</v>
      </c>
      <c r="B84" s="1">
        <v>355</v>
      </c>
      <c r="C84" s="9">
        <v>355</v>
      </c>
      <c r="D84" s="10" t="s">
        <v>230</v>
      </c>
      <c r="E84" s="10" t="s">
        <v>188</v>
      </c>
      <c r="F84" s="1" t="s">
        <v>196</v>
      </c>
      <c r="G84" s="1" t="s">
        <v>185</v>
      </c>
      <c r="H84" s="1">
        <v>51202080602</v>
      </c>
      <c r="I84" s="1">
        <v>39.201499900000002</v>
      </c>
      <c r="J84" s="1">
        <v>-86.191802999999993</v>
      </c>
      <c r="K84" s="1" t="s">
        <v>114</v>
      </c>
      <c r="AF84" s="3">
        <v>10</v>
      </c>
      <c r="AG84" s="3">
        <v>5</v>
      </c>
      <c r="AH84" s="3">
        <v>5</v>
      </c>
      <c r="AI84" s="3">
        <v>2</v>
      </c>
      <c r="AJ84" s="3">
        <v>3</v>
      </c>
      <c r="AK84" s="3">
        <v>9</v>
      </c>
      <c r="AL84" s="3">
        <v>8</v>
      </c>
      <c r="AM84" s="3">
        <v>4.5</v>
      </c>
      <c r="AN84" s="3">
        <v>2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v>51.5</v>
      </c>
      <c r="AU84" s="3" t="s">
        <v>115</v>
      </c>
      <c r="BC84" s="1">
        <v>44288</v>
      </c>
      <c r="BD84" s="1">
        <v>355</v>
      </c>
      <c r="BE84" s="1" t="s">
        <v>196</v>
      </c>
      <c r="BF84" s="1">
        <v>51202080602</v>
      </c>
      <c r="BG84" s="1" t="s">
        <v>156</v>
      </c>
      <c r="BH84" s="1">
        <v>39.201499900000002</v>
      </c>
      <c r="BI84" s="1">
        <v>-86.191802999999993</v>
      </c>
      <c r="BJ84" s="1" t="s">
        <v>92</v>
      </c>
      <c r="BK84" s="1">
        <v>7</v>
      </c>
      <c r="BL84" s="1">
        <v>4</v>
      </c>
      <c r="BM84" s="1">
        <v>3</v>
      </c>
      <c r="BN84" s="1">
        <v>0.59999999999993392</v>
      </c>
      <c r="BO84" s="1">
        <v>0.01</v>
      </c>
      <c r="BP84" s="1">
        <v>7.1999999999999995E-2</v>
      </c>
      <c r="BQ84" s="1" t="s">
        <v>98</v>
      </c>
      <c r="BR84" s="1">
        <v>2.0485722201415625E-5</v>
      </c>
      <c r="BS84" s="1">
        <v>0.254</v>
      </c>
      <c r="BT84" s="1">
        <v>3.7999999999999999E-2</v>
      </c>
      <c r="BU84" s="1">
        <v>10</v>
      </c>
      <c r="BV84" s="1">
        <v>5</v>
      </c>
      <c r="BW84" s="1">
        <v>5</v>
      </c>
      <c r="BX84" s="1">
        <v>0</v>
      </c>
      <c r="BY84" s="1">
        <v>6</v>
      </c>
      <c r="BZ84" s="1">
        <v>9</v>
      </c>
      <c r="CA84" s="1">
        <v>5</v>
      </c>
      <c r="CB84" s="1">
        <v>2</v>
      </c>
      <c r="CC84" s="1">
        <v>2</v>
      </c>
      <c r="CD84" s="1">
        <v>2</v>
      </c>
      <c r="CE84" s="1">
        <v>0</v>
      </c>
      <c r="CF84" s="1">
        <v>1</v>
      </c>
      <c r="CG84" s="1">
        <v>4</v>
      </c>
      <c r="CH84" s="1">
        <v>4</v>
      </c>
      <c r="CI84" s="1">
        <v>55</v>
      </c>
      <c r="CJ84" s="1">
        <v>50</v>
      </c>
    </row>
    <row r="85" spans="1:88" ht="14" customHeight="1" x14ac:dyDescent="0.35">
      <c r="A85" s="8">
        <v>44092</v>
      </c>
      <c r="B85" s="1">
        <v>348</v>
      </c>
      <c r="C85" s="9">
        <v>348</v>
      </c>
      <c r="D85" s="10" t="s">
        <v>231</v>
      </c>
      <c r="E85" s="10" t="s">
        <v>183</v>
      </c>
      <c r="F85" s="1" t="s">
        <v>196</v>
      </c>
      <c r="G85" s="1" t="s">
        <v>185</v>
      </c>
      <c r="H85" s="1">
        <v>51202080602</v>
      </c>
      <c r="I85" s="1">
        <v>39.210800200000001</v>
      </c>
      <c r="J85" s="1">
        <v>-86.169899000000001</v>
      </c>
      <c r="K85" s="1" t="s">
        <v>92</v>
      </c>
      <c r="L85" s="3">
        <v>0</v>
      </c>
      <c r="N85">
        <v>167</v>
      </c>
      <c r="O85" t="s">
        <v>93</v>
      </c>
      <c r="P85" s="1">
        <v>18</v>
      </c>
      <c r="Q85" s="1">
        <v>6</v>
      </c>
      <c r="S85">
        <v>5.5</v>
      </c>
      <c r="U85">
        <v>3.0000000000000001E-3</v>
      </c>
      <c r="W85">
        <v>3.0000000000000001E-3</v>
      </c>
      <c r="Y85">
        <v>0.115</v>
      </c>
      <c r="Z85" s="11" t="s">
        <v>94</v>
      </c>
      <c r="AA85">
        <v>7.9000000000000008E-3</v>
      </c>
      <c r="AC85" s="12">
        <v>3.1E-2</v>
      </c>
      <c r="AD85" s="5">
        <v>1.058512653095316E-2</v>
      </c>
      <c r="AF85" s="3">
        <v>6</v>
      </c>
      <c r="AG85" s="3">
        <v>5</v>
      </c>
      <c r="AH85" s="3">
        <v>0</v>
      </c>
      <c r="AI85" s="3">
        <v>8</v>
      </c>
      <c r="AJ85" s="3">
        <v>3</v>
      </c>
      <c r="AK85" s="3">
        <v>12</v>
      </c>
      <c r="AL85" s="3">
        <v>8</v>
      </c>
      <c r="AM85" s="3">
        <v>3</v>
      </c>
      <c r="AN85" s="3">
        <v>4</v>
      </c>
      <c r="AO85" s="3">
        <v>3</v>
      </c>
      <c r="AP85" s="3">
        <v>5</v>
      </c>
      <c r="AQ85" s="3">
        <v>2</v>
      </c>
      <c r="AR85" s="3">
        <v>4</v>
      </c>
      <c r="AS85" s="3">
        <v>0</v>
      </c>
      <c r="AT85" s="3">
        <v>63</v>
      </c>
      <c r="AU85" s="3">
        <v>200</v>
      </c>
      <c r="AY85" s="6">
        <f>Y85/U85</f>
        <v>38.333333333333336</v>
      </c>
      <c r="AZ85" s="7">
        <f>AA85/Y85</f>
        <v>6.8695652173913047E-2</v>
      </c>
      <c r="BA85" s="7">
        <f>W85/U85</f>
        <v>1</v>
      </c>
      <c r="BB85" s="7">
        <f>W85/(U85*3.06)</f>
        <v>0.32679738562091504</v>
      </c>
      <c r="BC85" s="1">
        <v>44288</v>
      </c>
      <c r="BD85" s="1">
        <v>348</v>
      </c>
      <c r="BE85" s="1" t="s">
        <v>196</v>
      </c>
      <c r="BF85" s="1">
        <v>51202080602</v>
      </c>
      <c r="BG85" s="1" t="s">
        <v>156</v>
      </c>
      <c r="BH85" s="1">
        <v>39.210800200000001</v>
      </c>
      <c r="BI85" s="1">
        <v>-86.169899000000001</v>
      </c>
      <c r="BJ85" s="1" t="s">
        <v>92</v>
      </c>
      <c r="BK85" s="1">
        <v>6</v>
      </c>
      <c r="BL85" s="1">
        <v>5</v>
      </c>
      <c r="BM85" s="1">
        <v>5.2</v>
      </c>
      <c r="BN85" s="1">
        <v>2.2000000000002018</v>
      </c>
      <c r="BO85" s="1">
        <v>3.0000000000000001E-3</v>
      </c>
      <c r="BP85" s="1">
        <v>0.308</v>
      </c>
      <c r="BQ85" s="1" t="s">
        <v>98</v>
      </c>
      <c r="BR85" s="1">
        <v>1.8903330013787928E-4</v>
      </c>
      <c r="BS85" s="1">
        <v>0.41199999999999998</v>
      </c>
      <c r="BT85" s="1">
        <v>2.3E-2</v>
      </c>
      <c r="BU85" s="1">
        <v>10</v>
      </c>
      <c r="BV85" s="1">
        <v>0</v>
      </c>
      <c r="BW85" s="1">
        <v>0</v>
      </c>
      <c r="BX85" s="1">
        <v>12</v>
      </c>
      <c r="BY85" s="1">
        <v>0</v>
      </c>
      <c r="BZ85" s="1">
        <v>12</v>
      </c>
      <c r="CA85" s="1">
        <v>5</v>
      </c>
      <c r="CB85" s="1">
        <v>1</v>
      </c>
      <c r="CC85" s="1">
        <v>4</v>
      </c>
      <c r="CD85" s="1">
        <v>2</v>
      </c>
      <c r="CE85" s="1">
        <v>4</v>
      </c>
      <c r="CF85" s="1">
        <v>3</v>
      </c>
      <c r="CG85" s="1">
        <v>8</v>
      </c>
      <c r="CH85" s="1">
        <v>4</v>
      </c>
      <c r="CI85" s="1">
        <v>65</v>
      </c>
      <c r="CJ85" s="1">
        <v>50</v>
      </c>
    </row>
    <row r="86" spans="1:88" ht="14" customHeight="1" x14ac:dyDescent="0.35">
      <c r="A86" s="8">
        <v>44092</v>
      </c>
      <c r="B86" s="1">
        <v>343</v>
      </c>
      <c r="C86" s="9">
        <v>343</v>
      </c>
      <c r="D86" s="10" t="s">
        <v>232</v>
      </c>
      <c r="E86" s="10" t="s">
        <v>194</v>
      </c>
      <c r="F86" s="1" t="s">
        <v>194</v>
      </c>
      <c r="G86" s="1" t="s">
        <v>185</v>
      </c>
      <c r="H86" s="1">
        <v>51202080603</v>
      </c>
      <c r="I86" s="1">
        <v>39.212398499999999</v>
      </c>
      <c r="J86" s="1">
        <v>-86.119796800000003</v>
      </c>
      <c r="K86" s="1" t="s">
        <v>114</v>
      </c>
      <c r="AF86" s="3">
        <v>12</v>
      </c>
      <c r="AG86" s="3">
        <v>5</v>
      </c>
      <c r="AH86" s="3">
        <v>5</v>
      </c>
      <c r="AI86" s="3">
        <v>8</v>
      </c>
      <c r="AJ86" s="3">
        <v>3</v>
      </c>
      <c r="AK86" s="3">
        <v>6</v>
      </c>
      <c r="AL86" s="3">
        <v>6.5</v>
      </c>
      <c r="AM86" s="3">
        <v>2.7</v>
      </c>
      <c r="AN86" s="3">
        <v>2</v>
      </c>
      <c r="AO86" s="3">
        <v>3</v>
      </c>
      <c r="AP86" s="3">
        <v>4</v>
      </c>
      <c r="AQ86" s="3">
        <v>0</v>
      </c>
      <c r="AR86" s="3">
        <v>0</v>
      </c>
      <c r="AS86" s="3">
        <v>0</v>
      </c>
      <c r="AT86" s="3">
        <v>57.2</v>
      </c>
      <c r="AU86" s="3" t="s">
        <v>115</v>
      </c>
      <c r="BC86" s="1">
        <v>44288</v>
      </c>
      <c r="BD86" s="1">
        <v>343</v>
      </c>
      <c r="BE86" s="1" t="s">
        <v>194</v>
      </c>
      <c r="BF86" s="1">
        <v>51202080603</v>
      </c>
      <c r="BG86" s="1" t="s">
        <v>156</v>
      </c>
      <c r="BH86" s="1">
        <v>39.212398499999999</v>
      </c>
      <c r="BI86" s="1">
        <v>-86.119796800000003</v>
      </c>
      <c r="BJ86" s="1" t="s">
        <v>92</v>
      </c>
      <c r="BK86" s="1">
        <v>5</v>
      </c>
      <c r="BL86" s="1">
        <v>5</v>
      </c>
      <c r="BM86" s="1">
        <v>2</v>
      </c>
      <c r="BN86" s="1" t="s">
        <v>96</v>
      </c>
      <c r="BO86" s="1">
        <v>5.0000000000000001E-3</v>
      </c>
      <c r="BP86" s="1">
        <v>8.1000000000000003E-2</v>
      </c>
      <c r="BQ86" s="1" t="s">
        <v>98</v>
      </c>
      <c r="BR86" s="1">
        <v>1.7433317459562177E-4</v>
      </c>
      <c r="BS86" s="1">
        <v>0.14899999999999999</v>
      </c>
      <c r="BT86" s="1">
        <v>2.5000000000000001E-2</v>
      </c>
      <c r="BU86" s="1">
        <v>8</v>
      </c>
      <c r="BV86" s="1">
        <v>5</v>
      </c>
      <c r="BW86" s="1">
        <v>0</v>
      </c>
      <c r="BX86" s="1">
        <v>4</v>
      </c>
      <c r="BY86" s="1">
        <v>3</v>
      </c>
      <c r="BZ86" s="1">
        <v>6</v>
      </c>
      <c r="CA86" s="1">
        <v>5</v>
      </c>
      <c r="CB86" s="1">
        <v>2</v>
      </c>
      <c r="CC86" s="1">
        <v>2</v>
      </c>
      <c r="CD86" s="1">
        <v>2</v>
      </c>
      <c r="CE86" s="1">
        <v>4</v>
      </c>
      <c r="CF86" s="1">
        <v>5</v>
      </c>
      <c r="CG86" s="1">
        <v>4</v>
      </c>
      <c r="CH86" s="1">
        <v>4</v>
      </c>
      <c r="CI86" s="1">
        <v>54</v>
      </c>
      <c r="CJ86" s="1">
        <v>100</v>
      </c>
    </row>
    <row r="87" spans="1:88" ht="14" customHeight="1" x14ac:dyDescent="0.35">
      <c r="A87" s="8">
        <v>44092</v>
      </c>
      <c r="B87" s="1">
        <v>341</v>
      </c>
      <c r="C87" s="9">
        <v>341</v>
      </c>
      <c r="D87" s="10" t="s">
        <v>233</v>
      </c>
      <c r="E87" s="10" t="s">
        <v>234</v>
      </c>
      <c r="F87" s="1" t="s">
        <v>184</v>
      </c>
      <c r="G87" s="1" t="s">
        <v>185</v>
      </c>
      <c r="H87" s="1">
        <v>51202080606</v>
      </c>
      <c r="I87" s="1">
        <v>39.175499000000002</v>
      </c>
      <c r="J87" s="1">
        <v>-86.432800299999997</v>
      </c>
      <c r="K87" s="1" t="s">
        <v>92</v>
      </c>
      <c r="L87" s="3">
        <v>1</v>
      </c>
      <c r="N87">
        <v>410.6</v>
      </c>
      <c r="O87" t="s">
        <v>93</v>
      </c>
      <c r="P87" s="1">
        <v>16</v>
      </c>
      <c r="Q87" s="1">
        <v>6</v>
      </c>
      <c r="S87">
        <v>2</v>
      </c>
      <c r="T87" s="11" t="s">
        <v>94</v>
      </c>
      <c r="U87">
        <v>2E-3</v>
      </c>
      <c r="W87">
        <v>3.0000000000000001E-3</v>
      </c>
      <c r="X87" s="11" t="s">
        <v>94</v>
      </c>
      <c r="Y87">
        <v>0.1</v>
      </c>
      <c r="Z87" s="11" t="s">
        <v>94</v>
      </c>
      <c r="AA87">
        <v>7.9000000000000008E-3</v>
      </c>
      <c r="AC87" s="12">
        <v>2.5000000000000001E-2</v>
      </c>
      <c r="AD87" s="5">
        <v>7.3525920166920607E-3</v>
      </c>
      <c r="AF87" s="3">
        <v>10</v>
      </c>
      <c r="AG87" s="3">
        <v>5</v>
      </c>
      <c r="AH87" s="3">
        <v>5</v>
      </c>
      <c r="AI87" s="3">
        <v>10</v>
      </c>
      <c r="AJ87" s="3">
        <v>8</v>
      </c>
      <c r="AK87" s="3">
        <v>12</v>
      </c>
      <c r="AL87" s="3">
        <v>5</v>
      </c>
      <c r="AM87" s="3">
        <v>5</v>
      </c>
      <c r="AN87" s="3">
        <v>4</v>
      </c>
      <c r="AO87" s="3">
        <v>3</v>
      </c>
      <c r="AP87" s="3">
        <v>4</v>
      </c>
      <c r="AQ87" s="3">
        <v>1</v>
      </c>
      <c r="AR87" s="3">
        <v>0</v>
      </c>
      <c r="AS87" s="3">
        <v>0</v>
      </c>
      <c r="AT87" s="3">
        <v>72</v>
      </c>
      <c r="AU87" s="3">
        <v>250</v>
      </c>
      <c r="AY87" s="6">
        <f>Y87/U87</f>
        <v>50</v>
      </c>
      <c r="AZ87" s="7">
        <f>AA87/Y87</f>
        <v>7.9000000000000001E-2</v>
      </c>
      <c r="BA87" s="7">
        <f>W87/U87</f>
        <v>1.5</v>
      </c>
      <c r="BB87" s="7">
        <f>W87/(U87*3.06)</f>
        <v>0.49019607843137253</v>
      </c>
      <c r="BC87" s="1">
        <v>44288</v>
      </c>
      <c r="BD87" s="1">
        <v>341</v>
      </c>
      <c r="BE87" s="1" t="s">
        <v>184</v>
      </c>
      <c r="BF87" s="1">
        <v>51202080606</v>
      </c>
      <c r="BG87" s="1" t="s">
        <v>156</v>
      </c>
      <c r="BH87" s="1">
        <v>39.175499000000002</v>
      </c>
      <c r="BI87" s="1">
        <v>-86.432800299999997</v>
      </c>
      <c r="BJ87" s="1" t="s">
        <v>92</v>
      </c>
      <c r="BK87" s="1">
        <v>6.5</v>
      </c>
      <c r="BL87" s="1">
        <v>6</v>
      </c>
      <c r="BM87" s="1">
        <v>4.0999999999999996</v>
      </c>
      <c r="BN87" s="1" t="s">
        <v>96</v>
      </c>
      <c r="BO87" s="1">
        <v>8.0000000000000002E-3</v>
      </c>
      <c r="BP87" s="1">
        <v>0.14899999999999999</v>
      </c>
      <c r="BQ87" s="1" t="s">
        <v>98</v>
      </c>
      <c r="BR87" s="1">
        <v>1.9677422401663267E-3</v>
      </c>
      <c r="BS87" s="1">
        <v>0.34200000000000003</v>
      </c>
      <c r="BT87" s="1">
        <v>2.9000000000000001E-2</v>
      </c>
      <c r="BU87" s="1">
        <v>10</v>
      </c>
      <c r="BV87" s="1">
        <v>5</v>
      </c>
      <c r="BW87" s="1">
        <v>5</v>
      </c>
      <c r="BX87" s="1">
        <v>6</v>
      </c>
      <c r="BY87" s="1">
        <v>3</v>
      </c>
      <c r="BZ87" s="1">
        <v>9</v>
      </c>
      <c r="CA87" s="1">
        <v>5</v>
      </c>
      <c r="CB87" s="1">
        <v>5</v>
      </c>
      <c r="CC87" s="1">
        <v>4</v>
      </c>
      <c r="CD87" s="1">
        <v>2</v>
      </c>
      <c r="CE87" s="1">
        <v>4</v>
      </c>
      <c r="CF87" s="1">
        <v>5</v>
      </c>
      <c r="CG87" s="1">
        <v>5</v>
      </c>
      <c r="CH87" s="1">
        <v>5.5</v>
      </c>
      <c r="CI87" s="1">
        <v>73.5</v>
      </c>
      <c r="CJ87" s="1">
        <v>120</v>
      </c>
    </row>
    <row r="88" spans="1:88" ht="14" customHeight="1" x14ac:dyDescent="0.35">
      <c r="A88" s="8">
        <v>44092</v>
      </c>
      <c r="B88" s="1">
        <v>338</v>
      </c>
      <c r="C88" s="9">
        <v>338</v>
      </c>
      <c r="D88" s="10" t="s">
        <v>233</v>
      </c>
      <c r="E88" s="10" t="s">
        <v>212</v>
      </c>
      <c r="F88" s="1" t="s">
        <v>184</v>
      </c>
      <c r="G88" s="1" t="s">
        <v>185</v>
      </c>
      <c r="H88" s="1">
        <v>51202080606</v>
      </c>
      <c r="I88" s="1">
        <v>39.171901699999999</v>
      </c>
      <c r="J88" s="1">
        <v>-86.418403600000005</v>
      </c>
      <c r="K88" s="1" t="s">
        <v>92</v>
      </c>
      <c r="L88" s="3">
        <v>1</v>
      </c>
      <c r="N88">
        <v>920.8</v>
      </c>
      <c r="O88" t="s">
        <v>93</v>
      </c>
      <c r="P88" s="1">
        <v>16</v>
      </c>
      <c r="Q88" s="1">
        <v>6</v>
      </c>
      <c r="S88">
        <v>2.2000000000000002</v>
      </c>
      <c r="T88" s="11" t="s">
        <v>94</v>
      </c>
      <c r="U88">
        <v>2E-3</v>
      </c>
      <c r="W88">
        <v>2E-3</v>
      </c>
      <c r="Y88">
        <v>0.309</v>
      </c>
      <c r="AA88">
        <v>0.253</v>
      </c>
      <c r="AC88" s="12">
        <v>2.7E-2</v>
      </c>
      <c r="AD88" s="5">
        <v>7.9407993780274255E-3</v>
      </c>
      <c r="AF88" s="3">
        <v>10</v>
      </c>
      <c r="AG88" s="3">
        <v>0</v>
      </c>
      <c r="AH88" s="3">
        <v>0</v>
      </c>
      <c r="AI88" s="3">
        <v>12</v>
      </c>
      <c r="AJ88" s="3">
        <v>8</v>
      </c>
      <c r="AK88" s="3">
        <v>6</v>
      </c>
      <c r="AL88" s="3">
        <v>5</v>
      </c>
      <c r="AM88" s="3">
        <v>1</v>
      </c>
      <c r="AN88" s="3">
        <v>2</v>
      </c>
      <c r="AO88" s="3">
        <v>2</v>
      </c>
      <c r="AP88" s="3">
        <v>6</v>
      </c>
      <c r="AQ88" s="3">
        <v>2</v>
      </c>
      <c r="AR88" s="3">
        <v>0</v>
      </c>
      <c r="AS88" s="3">
        <v>4</v>
      </c>
      <c r="AT88" s="3">
        <v>58</v>
      </c>
      <c r="AU88" s="3">
        <v>120</v>
      </c>
      <c r="AY88" s="6">
        <f>Y88/U88</f>
        <v>154.5</v>
      </c>
      <c r="AZ88" s="7">
        <f>AA88/Y88</f>
        <v>0.81877022653721687</v>
      </c>
      <c r="BA88" s="7">
        <f>W88/U88</f>
        <v>1</v>
      </c>
      <c r="BB88" s="7">
        <f>W88/(U88*3.06)</f>
        <v>0.32679738562091504</v>
      </c>
      <c r="BC88" s="1">
        <v>44288</v>
      </c>
      <c r="BD88" s="1">
        <v>338</v>
      </c>
      <c r="BE88" s="1" t="s">
        <v>184</v>
      </c>
      <c r="BF88" s="1">
        <v>51202080606</v>
      </c>
      <c r="BG88" s="1" t="s">
        <v>156</v>
      </c>
      <c r="BH88" s="1">
        <v>39.171901699999999</v>
      </c>
      <c r="BI88" s="1">
        <v>-86.418403600000005</v>
      </c>
      <c r="BJ88" s="1" t="s">
        <v>92</v>
      </c>
      <c r="BK88" s="1">
        <v>5</v>
      </c>
      <c r="BL88" s="1">
        <v>5</v>
      </c>
      <c r="BM88" s="1">
        <v>3.1</v>
      </c>
      <c r="BN88" s="1" t="s">
        <v>96</v>
      </c>
      <c r="BO88" s="1">
        <v>3.0000000000000001E-3</v>
      </c>
      <c r="BP88" s="1">
        <v>0.42599999999999999</v>
      </c>
      <c r="BQ88" s="1" t="s">
        <v>98</v>
      </c>
      <c r="BR88" s="1">
        <v>1.7433317459562177E-4</v>
      </c>
      <c r="BS88" s="1">
        <v>0.45700000000000002</v>
      </c>
      <c r="BT88" s="1">
        <v>2.2499999999999999E-2</v>
      </c>
      <c r="BU88" s="1">
        <v>10</v>
      </c>
      <c r="BV88" s="1">
        <v>0</v>
      </c>
      <c r="BW88" s="1">
        <v>0</v>
      </c>
      <c r="BX88" s="1">
        <v>12</v>
      </c>
      <c r="BY88" s="1">
        <v>3</v>
      </c>
      <c r="BZ88" s="1">
        <v>9</v>
      </c>
      <c r="CA88" s="1">
        <v>0</v>
      </c>
      <c r="CB88" s="1">
        <v>5</v>
      </c>
      <c r="CC88" s="1">
        <v>2</v>
      </c>
      <c r="CD88" s="1">
        <v>2</v>
      </c>
      <c r="CE88" s="1">
        <v>8</v>
      </c>
      <c r="CF88" s="1">
        <v>0</v>
      </c>
      <c r="CG88" s="1">
        <v>0</v>
      </c>
      <c r="CH88" s="1">
        <v>0</v>
      </c>
      <c r="CI88" s="1">
        <v>51</v>
      </c>
      <c r="CJ88" s="1">
        <v>120</v>
      </c>
    </row>
    <row r="89" spans="1:88" ht="14" customHeight="1" x14ac:dyDescent="0.35">
      <c r="A89" s="8">
        <v>44092</v>
      </c>
      <c r="B89" s="1">
        <v>334</v>
      </c>
      <c r="C89" s="9">
        <v>334</v>
      </c>
      <c r="D89" s="10" t="s">
        <v>235</v>
      </c>
      <c r="E89" s="10" t="s">
        <v>221</v>
      </c>
      <c r="F89" s="1" t="s">
        <v>194</v>
      </c>
      <c r="G89" s="1" t="s">
        <v>185</v>
      </c>
      <c r="H89" s="1">
        <v>51202080603</v>
      </c>
      <c r="I89" s="1">
        <v>39.212398499999999</v>
      </c>
      <c r="J89" s="1">
        <v>-86.125099199999994</v>
      </c>
      <c r="K89" s="1" t="s">
        <v>114</v>
      </c>
      <c r="AF89" s="3">
        <v>14</v>
      </c>
      <c r="AG89" s="3">
        <v>5</v>
      </c>
      <c r="AH89" s="3">
        <v>5</v>
      </c>
      <c r="AI89" s="3">
        <v>12</v>
      </c>
      <c r="AJ89" s="3">
        <v>8</v>
      </c>
      <c r="AK89" s="3">
        <v>9</v>
      </c>
      <c r="AL89" s="3">
        <v>8</v>
      </c>
      <c r="AM89" s="3">
        <v>4.5</v>
      </c>
      <c r="AN89" s="3">
        <v>2</v>
      </c>
      <c r="AO89" s="3">
        <v>3</v>
      </c>
      <c r="AP89" s="3">
        <v>2</v>
      </c>
      <c r="AQ89" s="3">
        <v>0</v>
      </c>
      <c r="AR89" s="3">
        <v>0</v>
      </c>
      <c r="AS89" s="3">
        <v>0</v>
      </c>
      <c r="AT89" s="3">
        <v>72.5</v>
      </c>
      <c r="AU89" s="3" t="s">
        <v>115</v>
      </c>
      <c r="BC89" s="1">
        <v>44288</v>
      </c>
      <c r="BD89" s="1">
        <v>334</v>
      </c>
      <c r="BE89" s="1" t="s">
        <v>194</v>
      </c>
      <c r="BF89" s="1">
        <v>51202080603</v>
      </c>
      <c r="BG89" s="1" t="s">
        <v>156</v>
      </c>
      <c r="BH89" s="1">
        <v>39.212398499999999</v>
      </c>
      <c r="BI89" s="1">
        <v>-86.125099199999994</v>
      </c>
      <c r="BJ89" s="1" t="s">
        <v>92</v>
      </c>
      <c r="BK89" s="1">
        <v>5</v>
      </c>
      <c r="BL89" s="1">
        <v>5</v>
      </c>
      <c r="BM89" s="1">
        <v>0</v>
      </c>
      <c r="BN89" s="1" t="s">
        <v>96</v>
      </c>
      <c r="BO89" s="1">
        <v>7.0000000000000001E-3</v>
      </c>
      <c r="BP89" s="1">
        <v>9.4E-2</v>
      </c>
      <c r="BQ89" s="1" t="s">
        <v>98</v>
      </c>
      <c r="BR89" s="1">
        <v>1.7433317459562177E-4</v>
      </c>
      <c r="BS89" s="1">
        <v>0.17</v>
      </c>
      <c r="BT89" s="1">
        <v>2.5999999999999999E-2</v>
      </c>
      <c r="BU89" s="1">
        <v>10</v>
      </c>
      <c r="BV89" s="1">
        <v>5</v>
      </c>
      <c r="BW89" s="1">
        <v>5</v>
      </c>
      <c r="BX89" s="1">
        <v>8</v>
      </c>
      <c r="BY89" s="1">
        <v>8</v>
      </c>
      <c r="BZ89" s="1">
        <v>6</v>
      </c>
      <c r="CA89" s="1">
        <v>5</v>
      </c>
      <c r="CB89" s="1">
        <v>2.2999999999999998</v>
      </c>
      <c r="CC89" s="1">
        <v>1</v>
      </c>
      <c r="CD89" s="1">
        <v>2</v>
      </c>
      <c r="CE89" s="1">
        <v>6</v>
      </c>
      <c r="CF89" s="1">
        <v>5</v>
      </c>
      <c r="CG89" s="1">
        <v>6</v>
      </c>
      <c r="CH89" s="1">
        <v>7</v>
      </c>
      <c r="CI89" s="1">
        <v>76.3</v>
      </c>
      <c r="CJ89" s="1">
        <v>60</v>
      </c>
    </row>
    <row r="90" spans="1:88" ht="14" customHeight="1" x14ac:dyDescent="0.35">
      <c r="A90" s="8">
        <v>44092</v>
      </c>
      <c r="B90" s="1">
        <v>332</v>
      </c>
      <c r="C90" s="9">
        <v>332</v>
      </c>
      <c r="D90" s="10" t="s">
        <v>236</v>
      </c>
      <c r="E90" s="10" t="s">
        <v>183</v>
      </c>
      <c r="F90" s="1" t="s">
        <v>202</v>
      </c>
      <c r="G90" s="1" t="s">
        <v>185</v>
      </c>
      <c r="H90" s="1">
        <v>51202080601</v>
      </c>
      <c r="I90" s="1">
        <v>39.261901899999998</v>
      </c>
      <c r="J90" s="1">
        <v>-86.145401000000007</v>
      </c>
      <c r="K90" s="1" t="s">
        <v>92</v>
      </c>
      <c r="L90" s="3">
        <v>0</v>
      </c>
      <c r="N90">
        <v>21.6</v>
      </c>
      <c r="O90" t="s">
        <v>93</v>
      </c>
      <c r="P90" s="1">
        <v>16</v>
      </c>
      <c r="Q90" s="1">
        <v>6</v>
      </c>
      <c r="R90" s="11" t="s">
        <v>94</v>
      </c>
      <c r="S90">
        <v>0.5</v>
      </c>
      <c r="T90" s="11" t="s">
        <v>94</v>
      </c>
      <c r="U90">
        <v>2E-3</v>
      </c>
      <c r="W90">
        <v>4.0000000000000001E-3</v>
      </c>
      <c r="X90" s="11" t="s">
        <v>94</v>
      </c>
      <c r="Y90">
        <v>0.1</v>
      </c>
      <c r="AA90">
        <v>2.1999999999999999E-2</v>
      </c>
      <c r="AC90" s="12">
        <v>3.4000000000000002E-2</v>
      </c>
      <c r="AD90" s="5">
        <v>9.999525142701202E-3</v>
      </c>
      <c r="AF90" s="3">
        <v>10</v>
      </c>
      <c r="AG90" s="3">
        <v>0</v>
      </c>
      <c r="AH90" s="3">
        <v>0</v>
      </c>
      <c r="AI90" s="3">
        <v>10</v>
      </c>
      <c r="AJ90" s="3">
        <v>6</v>
      </c>
      <c r="AK90" s="3">
        <v>9</v>
      </c>
      <c r="AL90" s="3">
        <v>8</v>
      </c>
      <c r="AM90" s="3">
        <v>2</v>
      </c>
      <c r="AN90" s="3">
        <v>2</v>
      </c>
      <c r="AO90" s="3">
        <v>2</v>
      </c>
      <c r="AP90" s="3">
        <v>4</v>
      </c>
      <c r="AQ90" s="3">
        <v>1</v>
      </c>
      <c r="AR90" s="3">
        <v>0</v>
      </c>
      <c r="AS90" s="3">
        <v>0</v>
      </c>
      <c r="AT90" s="3">
        <v>54</v>
      </c>
      <c r="AU90" s="3" t="s">
        <v>115</v>
      </c>
      <c r="AY90" s="6">
        <f>Y90/U90</f>
        <v>50</v>
      </c>
      <c r="AZ90" s="7">
        <f>AA90/Y90</f>
        <v>0.21999999999999997</v>
      </c>
      <c r="BA90" s="7">
        <f>W90/U90</f>
        <v>2</v>
      </c>
      <c r="BB90" s="7">
        <f>W90/(U90*3.06)</f>
        <v>0.65359477124183007</v>
      </c>
      <c r="BC90" s="1">
        <v>44288</v>
      </c>
      <c r="BD90" s="1">
        <v>332</v>
      </c>
      <c r="BE90" s="1" t="s">
        <v>202</v>
      </c>
      <c r="BF90" s="1">
        <v>51202080601</v>
      </c>
      <c r="BG90" s="1" t="s">
        <v>156</v>
      </c>
      <c r="BH90" s="1">
        <v>39.261901899999998</v>
      </c>
      <c r="BI90" s="1">
        <v>-86.145401000000007</v>
      </c>
      <c r="BJ90" s="1" t="s">
        <v>92</v>
      </c>
      <c r="BK90" s="1">
        <v>6</v>
      </c>
      <c r="BL90" s="1">
        <v>5</v>
      </c>
      <c r="BM90" s="1">
        <v>6.2</v>
      </c>
      <c r="BN90" s="1" t="s">
        <v>96</v>
      </c>
      <c r="BO90" s="1">
        <v>4.0000000000000001E-3</v>
      </c>
      <c r="BP90" s="1">
        <v>0.23300000000000001</v>
      </c>
      <c r="BQ90" s="1" t="s">
        <v>98</v>
      </c>
      <c r="BR90" s="1">
        <v>1.8903330013787928E-4</v>
      </c>
      <c r="BS90" s="1">
        <v>0.32100000000000001</v>
      </c>
      <c r="BT90" s="1">
        <v>2.1000000000000001E-2</v>
      </c>
      <c r="BU90" s="1">
        <v>10</v>
      </c>
      <c r="BV90" s="1">
        <v>0</v>
      </c>
      <c r="BW90" s="1">
        <v>0</v>
      </c>
      <c r="BX90" s="1">
        <v>12</v>
      </c>
      <c r="BY90" s="1">
        <v>6</v>
      </c>
      <c r="BZ90" s="1">
        <v>12</v>
      </c>
      <c r="CA90" s="1">
        <v>6.5</v>
      </c>
      <c r="CB90" s="1">
        <v>3</v>
      </c>
      <c r="CC90" s="1">
        <v>4</v>
      </c>
      <c r="CD90" s="1">
        <v>2</v>
      </c>
      <c r="CE90" s="1">
        <v>8</v>
      </c>
      <c r="CF90" s="1">
        <v>4</v>
      </c>
      <c r="CG90" s="1">
        <v>8</v>
      </c>
      <c r="CH90" s="1">
        <v>4</v>
      </c>
      <c r="CI90" s="1">
        <v>79.5</v>
      </c>
      <c r="CJ90" s="1">
        <v>50</v>
      </c>
    </row>
    <row r="91" spans="1:88" ht="14" customHeight="1" x14ac:dyDescent="0.35">
      <c r="A91" s="8">
        <v>44092</v>
      </c>
      <c r="B91" s="39">
        <v>327</v>
      </c>
      <c r="C91" s="9">
        <v>327</v>
      </c>
      <c r="D91" s="10" t="s">
        <v>236</v>
      </c>
      <c r="E91" s="10" t="s">
        <v>237</v>
      </c>
      <c r="F91" s="1" t="s">
        <v>196</v>
      </c>
      <c r="G91" s="1" t="s">
        <v>185</v>
      </c>
      <c r="H91" s="1">
        <v>51202080602</v>
      </c>
      <c r="I91" s="1">
        <v>39.262100199999999</v>
      </c>
      <c r="J91" s="1">
        <v>-86.124702499999998</v>
      </c>
      <c r="K91" s="1" t="s">
        <v>114</v>
      </c>
      <c r="AF91" s="3">
        <v>10</v>
      </c>
      <c r="AG91" s="3">
        <v>5</v>
      </c>
      <c r="AH91" s="3">
        <v>0</v>
      </c>
      <c r="AI91" s="3">
        <v>8</v>
      </c>
      <c r="AJ91" s="3">
        <v>3</v>
      </c>
      <c r="AK91" s="3">
        <v>9</v>
      </c>
      <c r="AL91" s="3">
        <v>5</v>
      </c>
      <c r="AM91" s="3">
        <v>1</v>
      </c>
      <c r="AN91" s="3">
        <v>2</v>
      </c>
      <c r="AO91" s="3">
        <v>3</v>
      </c>
      <c r="AP91" s="3">
        <v>0</v>
      </c>
      <c r="AQ91" s="3">
        <v>0</v>
      </c>
      <c r="AR91" s="3">
        <v>0</v>
      </c>
      <c r="AS91" s="3">
        <v>0</v>
      </c>
      <c r="AT91" s="3">
        <v>46</v>
      </c>
      <c r="AU91" s="3" t="s">
        <v>115</v>
      </c>
      <c r="BC91" s="13">
        <v>44288</v>
      </c>
      <c r="BD91" s="13">
        <v>327</v>
      </c>
      <c r="BE91" s="13" t="s">
        <v>196</v>
      </c>
      <c r="BF91" s="13">
        <v>51202080602</v>
      </c>
      <c r="BG91" s="13" t="s">
        <v>156</v>
      </c>
      <c r="BH91" s="13">
        <v>39.262100199999999</v>
      </c>
      <c r="BI91" s="13">
        <v>-86.124702499999998</v>
      </c>
      <c r="BJ91" s="13" t="s">
        <v>92</v>
      </c>
      <c r="BK91" s="13">
        <v>7</v>
      </c>
      <c r="BL91" s="13">
        <v>5</v>
      </c>
      <c r="BM91" s="13">
        <v>1</v>
      </c>
      <c r="BN91" s="13">
        <v>3.6000000000000476</v>
      </c>
      <c r="BO91" s="13">
        <v>2E-3</v>
      </c>
      <c r="BP91" s="13">
        <v>0.1265</v>
      </c>
      <c r="BQ91" s="13" t="s">
        <v>98</v>
      </c>
      <c r="BR91" s="13">
        <v>2.0485452420445106E-4</v>
      </c>
      <c r="BS91" s="13">
        <v>0.23799999999999999</v>
      </c>
      <c r="BT91" s="13">
        <v>2.7E-2</v>
      </c>
      <c r="BU91" s="13">
        <v>10</v>
      </c>
      <c r="BV91" s="13">
        <v>5</v>
      </c>
      <c r="BW91" s="13">
        <v>0</v>
      </c>
      <c r="BX91" s="13">
        <v>10</v>
      </c>
      <c r="BY91" s="13">
        <v>6</v>
      </c>
      <c r="BZ91" s="13">
        <v>9</v>
      </c>
      <c r="CA91" s="13">
        <v>5</v>
      </c>
      <c r="CB91" s="13">
        <v>2</v>
      </c>
      <c r="CC91" s="13">
        <v>4</v>
      </c>
      <c r="CD91" s="13">
        <v>2</v>
      </c>
      <c r="CE91" s="13">
        <v>4</v>
      </c>
      <c r="CF91" s="13">
        <v>5</v>
      </c>
      <c r="CG91" s="13">
        <v>6</v>
      </c>
      <c r="CH91" s="13">
        <v>4</v>
      </c>
      <c r="CI91" s="13">
        <v>72</v>
      </c>
      <c r="CJ91" s="13">
        <v>25</v>
      </c>
    </row>
    <row r="92" spans="1:88" ht="14" customHeight="1" x14ac:dyDescent="0.35">
      <c r="A92" s="8">
        <v>44092</v>
      </c>
      <c r="B92" s="1">
        <v>326</v>
      </c>
      <c r="C92" s="9">
        <v>326</v>
      </c>
      <c r="D92" s="10" t="s">
        <v>236</v>
      </c>
      <c r="E92" s="10" t="s">
        <v>238</v>
      </c>
      <c r="F92" s="1" t="s">
        <v>202</v>
      </c>
      <c r="G92" s="1" t="s">
        <v>185</v>
      </c>
      <c r="H92" s="1">
        <v>51202080601</v>
      </c>
      <c r="I92" s="1">
        <v>39.261798900000002</v>
      </c>
      <c r="J92" s="1">
        <v>-86.143402100000003</v>
      </c>
      <c r="K92" s="1" t="s">
        <v>92</v>
      </c>
      <c r="L92" s="3">
        <v>0</v>
      </c>
      <c r="N92">
        <v>9.8000000000000007</v>
      </c>
      <c r="O92" t="s">
        <v>93</v>
      </c>
      <c r="P92" s="1">
        <v>27</v>
      </c>
      <c r="Q92" s="1">
        <v>6</v>
      </c>
      <c r="R92" s="11" t="s">
        <v>94</v>
      </c>
      <c r="S92">
        <v>0.5</v>
      </c>
      <c r="T92" s="11" t="s">
        <v>94</v>
      </c>
      <c r="U92">
        <v>2E-3</v>
      </c>
      <c r="W92">
        <v>3.0000000000000001E-3</v>
      </c>
      <c r="X92" s="11" t="s">
        <v>94</v>
      </c>
      <c r="Y92">
        <v>0.1</v>
      </c>
      <c r="AA92">
        <v>3.5999999999999997E-2</v>
      </c>
      <c r="AC92" s="12">
        <v>2.3E-2</v>
      </c>
      <c r="AD92" s="5">
        <v>1.4999496366902898E-2</v>
      </c>
      <c r="AF92" s="3">
        <v>0</v>
      </c>
      <c r="AG92" s="3">
        <v>0</v>
      </c>
      <c r="AH92" s="3">
        <v>0</v>
      </c>
      <c r="AI92" s="3">
        <v>10</v>
      </c>
      <c r="AJ92" s="3">
        <v>6</v>
      </c>
      <c r="AK92" s="3">
        <v>9</v>
      </c>
      <c r="AL92" s="3">
        <v>5</v>
      </c>
      <c r="AM92" s="3">
        <v>3</v>
      </c>
      <c r="AN92" s="3">
        <v>2</v>
      </c>
      <c r="AO92" s="3">
        <v>3</v>
      </c>
      <c r="AP92" s="3">
        <v>4</v>
      </c>
      <c r="AQ92" s="3">
        <v>1</v>
      </c>
      <c r="AR92" s="3">
        <v>4</v>
      </c>
      <c r="AS92" s="3">
        <v>4</v>
      </c>
      <c r="AT92" s="3">
        <v>51</v>
      </c>
      <c r="AU92" s="3" t="s">
        <v>115</v>
      </c>
      <c r="AY92" s="6">
        <f>Y92/U92</f>
        <v>50</v>
      </c>
      <c r="AZ92" s="7">
        <f>AA92/Y92</f>
        <v>0.35999999999999993</v>
      </c>
      <c r="BA92" s="7">
        <f>W92/U92</f>
        <v>1.5</v>
      </c>
      <c r="BB92" s="7">
        <f>W92/(U92*3.06)</f>
        <v>0.49019607843137253</v>
      </c>
      <c r="BC92" s="22">
        <v>44288</v>
      </c>
      <c r="BD92" s="22">
        <v>326</v>
      </c>
      <c r="BE92" s="22" t="s">
        <v>202</v>
      </c>
      <c r="BF92" s="22">
        <v>51202080601</v>
      </c>
      <c r="BG92" s="22" t="s">
        <v>156</v>
      </c>
      <c r="BH92" s="22">
        <v>39.261798900000002</v>
      </c>
      <c r="BI92" s="22">
        <v>-86.143402100000003</v>
      </c>
      <c r="BJ92" s="22" t="s">
        <v>92</v>
      </c>
      <c r="BK92" s="22">
        <v>7</v>
      </c>
      <c r="BL92" s="22">
        <v>5</v>
      </c>
      <c r="BM92" s="22">
        <v>2</v>
      </c>
      <c r="BN92" s="22" t="s">
        <v>96</v>
      </c>
      <c r="BO92" s="22">
        <v>2E-3</v>
      </c>
      <c r="BP92" s="22">
        <v>0.19700000000000001</v>
      </c>
      <c r="BQ92" s="22" t="s">
        <v>98</v>
      </c>
      <c r="BR92" s="22">
        <v>2.0485452420445106E-4</v>
      </c>
      <c r="BS92" s="22">
        <v>0.28000000000000003</v>
      </c>
      <c r="BT92" s="22">
        <v>2.1000000000000001E-2</v>
      </c>
      <c r="BU92" s="22">
        <v>10</v>
      </c>
      <c r="BV92" s="22">
        <v>5</v>
      </c>
      <c r="BW92" s="22">
        <v>0</v>
      </c>
      <c r="BX92" s="22">
        <v>6</v>
      </c>
      <c r="BY92" s="22">
        <v>8</v>
      </c>
      <c r="BZ92" s="22">
        <v>7.5</v>
      </c>
      <c r="CA92" s="22">
        <v>5</v>
      </c>
      <c r="CB92" s="22">
        <v>3.5</v>
      </c>
      <c r="CC92" s="22">
        <v>2</v>
      </c>
      <c r="CD92" s="22">
        <v>2</v>
      </c>
      <c r="CE92" s="22">
        <v>6</v>
      </c>
      <c r="CF92" s="22">
        <v>4</v>
      </c>
      <c r="CG92" s="22">
        <v>6</v>
      </c>
      <c r="CH92" s="22">
        <v>4</v>
      </c>
      <c r="CI92" s="22">
        <v>69</v>
      </c>
      <c r="CJ92" s="22">
        <v>70</v>
      </c>
    </row>
    <row r="93" spans="1:88" ht="14" customHeight="1" x14ac:dyDescent="0.35">
      <c r="A93" s="8">
        <v>44092</v>
      </c>
      <c r="B93" s="1">
        <v>325</v>
      </c>
      <c r="C93" s="9">
        <v>325</v>
      </c>
      <c r="D93" s="10" t="s">
        <v>236</v>
      </c>
      <c r="E93" s="10" t="s">
        <v>237</v>
      </c>
      <c r="F93" s="1" t="s">
        <v>196</v>
      </c>
      <c r="G93" s="1" t="s">
        <v>185</v>
      </c>
      <c r="H93" s="1">
        <v>51202080602</v>
      </c>
      <c r="I93" s="1">
        <v>39.247600599999998</v>
      </c>
      <c r="J93" s="1">
        <v>-86.098899799999998</v>
      </c>
      <c r="K93" s="1" t="s">
        <v>114</v>
      </c>
      <c r="AF93" s="3">
        <v>10</v>
      </c>
      <c r="AG93" s="3">
        <v>5</v>
      </c>
      <c r="AH93" s="3">
        <v>0</v>
      </c>
      <c r="AI93" s="3">
        <v>10</v>
      </c>
      <c r="AJ93" s="3">
        <v>8</v>
      </c>
      <c r="AK93" s="3">
        <v>6</v>
      </c>
      <c r="AL93" s="3">
        <v>5</v>
      </c>
      <c r="AM93" s="3">
        <v>4</v>
      </c>
      <c r="AN93" s="3">
        <v>2</v>
      </c>
      <c r="AO93" s="3">
        <v>3</v>
      </c>
      <c r="AP93" s="3">
        <v>0</v>
      </c>
      <c r="AQ93" s="3">
        <v>0</v>
      </c>
      <c r="AR93" s="3">
        <v>0</v>
      </c>
      <c r="AS93" s="3">
        <v>0</v>
      </c>
      <c r="AT93" s="3">
        <v>53</v>
      </c>
      <c r="AU93" s="3" t="s">
        <v>115</v>
      </c>
      <c r="BC93" s="1">
        <v>44288</v>
      </c>
      <c r="BD93" s="1">
        <v>325</v>
      </c>
      <c r="BE93" s="1" t="s">
        <v>196</v>
      </c>
      <c r="BF93" s="1">
        <v>51202080602</v>
      </c>
      <c r="BG93" s="1" t="s">
        <v>156</v>
      </c>
      <c r="BH93" s="1">
        <v>39.247600599999998</v>
      </c>
      <c r="BI93" s="1">
        <v>-86.098899799999998</v>
      </c>
      <c r="BJ93" s="1" t="s">
        <v>92</v>
      </c>
      <c r="BK93" s="1">
        <v>6</v>
      </c>
      <c r="BL93" s="1">
        <v>4</v>
      </c>
      <c r="BM93" s="1">
        <v>3.1</v>
      </c>
      <c r="BN93" s="1" t="s">
        <v>96</v>
      </c>
      <c r="BO93" s="1">
        <v>4.0000000000000001E-3</v>
      </c>
      <c r="BP93" s="1">
        <v>3.1E-2</v>
      </c>
      <c r="BQ93" s="1" t="s">
        <v>98</v>
      </c>
      <c r="BR93" s="1">
        <v>1.8903559732505979E-5</v>
      </c>
      <c r="BS93" s="1" t="s">
        <v>103</v>
      </c>
      <c r="BT93" s="1">
        <v>2.7000000000000003E-2</v>
      </c>
      <c r="BU93" s="1">
        <v>10</v>
      </c>
      <c r="BV93" s="1">
        <v>0</v>
      </c>
      <c r="BW93" s="1">
        <v>0</v>
      </c>
      <c r="BX93" s="1">
        <v>16</v>
      </c>
      <c r="BY93" s="1">
        <v>8</v>
      </c>
      <c r="BZ93" s="1">
        <v>9</v>
      </c>
      <c r="CA93" s="1">
        <v>5</v>
      </c>
      <c r="CB93" s="1">
        <v>3</v>
      </c>
      <c r="CC93" s="1">
        <v>2</v>
      </c>
      <c r="CD93" s="1">
        <v>3</v>
      </c>
      <c r="CE93" s="1">
        <v>6</v>
      </c>
      <c r="CF93" s="1">
        <v>4</v>
      </c>
      <c r="CG93" s="1">
        <v>6</v>
      </c>
      <c r="CH93" s="1">
        <v>7</v>
      </c>
      <c r="CI93" s="1">
        <v>79</v>
      </c>
      <c r="CJ93" s="1">
        <v>50</v>
      </c>
    </row>
    <row r="94" spans="1:88" ht="14" customHeight="1" x14ac:dyDescent="0.35">
      <c r="A94" s="8">
        <v>44092</v>
      </c>
      <c r="B94" s="1">
        <v>321</v>
      </c>
      <c r="C94" s="9">
        <v>321</v>
      </c>
      <c r="D94" s="10" t="s">
        <v>239</v>
      </c>
      <c r="E94" s="10" t="s">
        <v>240</v>
      </c>
      <c r="F94" s="1" t="s">
        <v>194</v>
      </c>
      <c r="G94" s="1" t="s">
        <v>185</v>
      </c>
      <c r="H94" s="1">
        <v>51202080603</v>
      </c>
      <c r="I94" s="1">
        <v>39.177600900000002</v>
      </c>
      <c r="J94" s="1">
        <v>-86.102897600000006</v>
      </c>
      <c r="K94" s="1" t="s">
        <v>114</v>
      </c>
      <c r="AF94" s="3">
        <v>14</v>
      </c>
      <c r="AG94" s="3">
        <v>0</v>
      </c>
      <c r="AH94" s="3">
        <v>5</v>
      </c>
      <c r="AI94" s="3">
        <v>4</v>
      </c>
      <c r="AJ94" s="3">
        <v>3</v>
      </c>
      <c r="AK94" s="3">
        <v>6</v>
      </c>
      <c r="AL94" s="3">
        <v>0</v>
      </c>
      <c r="AM94" s="3">
        <v>2</v>
      </c>
      <c r="AN94" s="3">
        <v>4</v>
      </c>
      <c r="AO94" s="3">
        <v>3</v>
      </c>
      <c r="AP94" s="3">
        <v>0</v>
      </c>
      <c r="AQ94" s="3">
        <v>0</v>
      </c>
      <c r="AR94" s="3">
        <v>0</v>
      </c>
      <c r="AS94" s="3">
        <v>0</v>
      </c>
      <c r="AT94" s="3">
        <v>41</v>
      </c>
      <c r="AU94" s="3" t="s">
        <v>115</v>
      </c>
      <c r="BC94" s="1">
        <v>44288</v>
      </c>
      <c r="BD94" s="1">
        <v>321</v>
      </c>
      <c r="BE94" s="1" t="s">
        <v>194</v>
      </c>
      <c r="BF94" s="1">
        <v>51202080603</v>
      </c>
      <c r="BG94" s="1" t="s">
        <v>156</v>
      </c>
      <c r="BH94" s="1">
        <v>39.177600900000002</v>
      </c>
      <c r="BI94" s="1">
        <v>-86.102897600000006</v>
      </c>
      <c r="BJ94" s="1" t="s">
        <v>92</v>
      </c>
      <c r="BK94" s="1">
        <v>4</v>
      </c>
      <c r="BL94" s="1">
        <v>5</v>
      </c>
      <c r="BM94" s="1">
        <v>6.2</v>
      </c>
      <c r="BN94" s="1" t="s">
        <v>96</v>
      </c>
      <c r="BO94" s="1">
        <v>5.0000000000000001E-3</v>
      </c>
      <c r="BP94" s="1">
        <v>0.14599999999999999</v>
      </c>
      <c r="BQ94" s="1" t="s">
        <v>98</v>
      </c>
      <c r="BR94" s="1">
        <v>1.6068228989907704E-4</v>
      </c>
      <c r="BS94" s="1">
        <v>0.224</v>
      </c>
      <c r="BT94" s="1">
        <v>2.5999999999999999E-2</v>
      </c>
      <c r="BU94" s="1">
        <v>10</v>
      </c>
      <c r="BV94" s="1">
        <v>5</v>
      </c>
      <c r="BW94" s="1">
        <v>2.5</v>
      </c>
      <c r="BX94" s="1">
        <v>10</v>
      </c>
      <c r="BY94" s="1">
        <v>6</v>
      </c>
      <c r="BZ94" s="1">
        <v>9</v>
      </c>
      <c r="CA94" s="1">
        <v>5</v>
      </c>
      <c r="CB94" s="1">
        <v>4</v>
      </c>
      <c r="CC94" s="1">
        <v>2</v>
      </c>
      <c r="CD94" s="1">
        <v>2</v>
      </c>
      <c r="CE94" s="1">
        <v>2</v>
      </c>
      <c r="CF94" s="1">
        <v>5</v>
      </c>
      <c r="CG94" s="1">
        <v>6</v>
      </c>
      <c r="CH94" s="1">
        <v>7</v>
      </c>
      <c r="CI94" s="1">
        <v>75.5</v>
      </c>
      <c r="CJ94" s="1">
        <v>50</v>
      </c>
    </row>
    <row r="95" spans="1:88" ht="14" customHeight="1" x14ac:dyDescent="0.35">
      <c r="A95" s="8">
        <v>44092</v>
      </c>
      <c r="B95" s="1">
        <v>317</v>
      </c>
      <c r="C95" s="9">
        <v>317</v>
      </c>
      <c r="D95" s="10" t="s">
        <v>241</v>
      </c>
      <c r="E95" s="10" t="s">
        <v>242</v>
      </c>
      <c r="F95" s="1" t="s">
        <v>202</v>
      </c>
      <c r="G95" s="1" t="s">
        <v>185</v>
      </c>
      <c r="H95" s="1">
        <v>51202080601</v>
      </c>
      <c r="I95" s="1">
        <v>39.280300099999998</v>
      </c>
      <c r="J95" s="1">
        <v>-86.134201000000004</v>
      </c>
      <c r="K95" s="1" t="s">
        <v>92</v>
      </c>
      <c r="L95" s="3">
        <v>1</v>
      </c>
      <c r="N95">
        <v>920.8</v>
      </c>
      <c r="O95" t="s">
        <v>93</v>
      </c>
      <c r="P95" s="1">
        <v>25</v>
      </c>
      <c r="Q95" s="1">
        <v>6</v>
      </c>
      <c r="S95">
        <v>2.2999999999999998</v>
      </c>
      <c r="T95" s="11" t="s">
        <v>94</v>
      </c>
      <c r="U95">
        <v>2E-3</v>
      </c>
      <c r="W95">
        <v>4.0000000000000001E-3</v>
      </c>
      <c r="Y95">
        <v>0.13600000000000001</v>
      </c>
      <c r="AA95">
        <v>7.4999999999999997E-2</v>
      </c>
      <c r="AC95" s="12">
        <v>3.5000000000000003E-2</v>
      </c>
      <c r="AD95" s="5">
        <v>1.9835502272004361E-2</v>
      </c>
      <c r="AF95" s="3">
        <v>10</v>
      </c>
      <c r="AG95" s="3">
        <v>5</v>
      </c>
      <c r="AH95" s="3">
        <v>5</v>
      </c>
      <c r="AI95" s="3">
        <v>6</v>
      </c>
      <c r="AJ95" s="3">
        <v>3</v>
      </c>
      <c r="AK95" s="3">
        <v>6</v>
      </c>
      <c r="AL95" s="3">
        <v>5</v>
      </c>
      <c r="AM95" s="3">
        <v>3</v>
      </c>
      <c r="AN95" s="3">
        <v>2</v>
      </c>
      <c r="AO95" s="3">
        <v>3</v>
      </c>
      <c r="AP95" s="3">
        <v>4</v>
      </c>
      <c r="AQ95" s="3">
        <v>1</v>
      </c>
      <c r="AR95" s="3">
        <v>0</v>
      </c>
      <c r="AS95" s="3">
        <v>0</v>
      </c>
      <c r="AT95" s="3">
        <v>53</v>
      </c>
      <c r="AU95" s="3" t="s">
        <v>115</v>
      </c>
      <c r="AY95" s="6">
        <f>Y95/U95</f>
        <v>68</v>
      </c>
      <c r="AZ95" s="7">
        <f>AA95/Y95</f>
        <v>0.55147058823529405</v>
      </c>
      <c r="BA95" s="7">
        <f>W95/U95</f>
        <v>2</v>
      </c>
      <c r="BB95" s="7">
        <f>W95/(U95*3.06)</f>
        <v>0.65359477124183007</v>
      </c>
      <c r="BC95" s="1">
        <v>44288</v>
      </c>
      <c r="BD95" s="1">
        <v>317</v>
      </c>
      <c r="BE95" s="1" t="s">
        <v>202</v>
      </c>
      <c r="BF95" s="1">
        <v>51202080601</v>
      </c>
      <c r="BG95" s="1" t="s">
        <v>156</v>
      </c>
      <c r="BH95" s="1">
        <v>39.280300099999998</v>
      </c>
      <c r="BI95" s="1">
        <v>-86.134201000000004</v>
      </c>
      <c r="BJ95" s="1" t="s">
        <v>92</v>
      </c>
      <c r="BK95" s="1">
        <v>6</v>
      </c>
      <c r="BL95" s="1">
        <v>5</v>
      </c>
      <c r="BM95" s="1">
        <v>17.100000000000001</v>
      </c>
      <c r="BN95" s="1">
        <v>1.000000000000334</v>
      </c>
      <c r="BO95" s="1">
        <v>3.0000000000000001E-3</v>
      </c>
      <c r="BP95" s="1">
        <v>5.8999999999999997E-2</v>
      </c>
      <c r="BQ95" s="1" t="s">
        <v>98</v>
      </c>
      <c r="BR95" s="1">
        <v>1.8903330013787928E-4</v>
      </c>
      <c r="BS95" s="1">
        <v>0.19800000000000001</v>
      </c>
      <c r="BT95" s="1">
        <v>2.4E-2</v>
      </c>
      <c r="BU95" s="1">
        <v>10</v>
      </c>
      <c r="BV95" s="1">
        <v>5</v>
      </c>
      <c r="BW95" s="1">
        <v>5</v>
      </c>
      <c r="BX95" s="1">
        <v>6</v>
      </c>
      <c r="BY95" s="1">
        <v>6</v>
      </c>
      <c r="BZ95" s="1">
        <v>9</v>
      </c>
      <c r="CA95" s="1">
        <v>6.5</v>
      </c>
      <c r="CB95" s="1">
        <v>2</v>
      </c>
      <c r="CC95" s="1">
        <v>4</v>
      </c>
      <c r="CD95" s="1">
        <v>2</v>
      </c>
      <c r="CE95" s="1">
        <v>4</v>
      </c>
      <c r="CF95" s="1">
        <v>4</v>
      </c>
      <c r="CG95" s="1">
        <v>6</v>
      </c>
      <c r="CH95" s="1">
        <v>7</v>
      </c>
      <c r="CI95" s="1">
        <v>76.5</v>
      </c>
      <c r="CJ95" s="1">
        <v>120</v>
      </c>
    </row>
    <row r="96" spans="1:88" ht="14" customHeight="1" x14ac:dyDescent="0.35">
      <c r="A96" s="8">
        <v>44092</v>
      </c>
      <c r="B96" s="1">
        <v>309</v>
      </c>
      <c r="C96" s="9">
        <v>309</v>
      </c>
      <c r="D96" s="10" t="s">
        <v>243</v>
      </c>
      <c r="E96" s="10" t="s">
        <v>244</v>
      </c>
      <c r="F96" s="1" t="s">
        <v>207</v>
      </c>
      <c r="G96" s="1" t="s">
        <v>185</v>
      </c>
      <c r="H96" s="1">
        <v>51202080604</v>
      </c>
      <c r="I96" s="1">
        <v>39.207298299999998</v>
      </c>
      <c r="J96" s="1">
        <v>-86.2401962</v>
      </c>
      <c r="K96" s="1" t="s">
        <v>92</v>
      </c>
      <c r="L96" s="3">
        <v>0</v>
      </c>
      <c r="N96">
        <v>73.3</v>
      </c>
      <c r="O96" t="s">
        <v>93</v>
      </c>
      <c r="P96" s="1">
        <v>17.399999999999999</v>
      </c>
      <c r="Q96" s="1">
        <v>7.54</v>
      </c>
      <c r="S96">
        <v>5</v>
      </c>
      <c r="U96">
        <v>2.5000000000000001E-3</v>
      </c>
      <c r="W96">
        <v>3.0000000000000001E-3</v>
      </c>
      <c r="Y96">
        <v>0.16300000000000001</v>
      </c>
      <c r="Z96" s="11" t="s">
        <v>94</v>
      </c>
      <c r="AA96">
        <v>7.9000000000000008E-3</v>
      </c>
      <c r="AC96" s="12">
        <v>3.5000000000000003E-2</v>
      </c>
      <c r="AD96" s="5">
        <v>0.39200938977611</v>
      </c>
      <c r="AF96" s="3">
        <v>10</v>
      </c>
      <c r="AG96" s="3">
        <v>5</v>
      </c>
      <c r="AH96" s="3">
        <v>5</v>
      </c>
      <c r="AI96" s="3">
        <v>8</v>
      </c>
      <c r="AJ96" s="3">
        <v>6</v>
      </c>
      <c r="AK96" s="3">
        <v>0</v>
      </c>
      <c r="AL96" s="3">
        <v>0</v>
      </c>
      <c r="AM96" s="3">
        <v>2</v>
      </c>
      <c r="AN96" s="3">
        <v>2</v>
      </c>
      <c r="AO96" s="3">
        <v>0</v>
      </c>
      <c r="AP96" s="3">
        <v>0</v>
      </c>
      <c r="AQ96" s="3">
        <v>0</v>
      </c>
      <c r="AR96" s="3">
        <v>4</v>
      </c>
      <c r="AS96" s="3">
        <v>4</v>
      </c>
      <c r="AT96" s="3">
        <v>46</v>
      </c>
      <c r="AU96" s="3">
        <v>250</v>
      </c>
      <c r="AY96" s="6">
        <f>Y96/U96</f>
        <v>65.2</v>
      </c>
      <c r="AZ96" s="7">
        <f>AA96/Y96</f>
        <v>4.8466257668711661E-2</v>
      </c>
      <c r="BA96" s="7">
        <f>W96/U96</f>
        <v>1.2</v>
      </c>
      <c r="BB96" s="7">
        <f>W96/(U96*3.06)</f>
        <v>0.39215686274509803</v>
      </c>
      <c r="BC96" s="1">
        <v>44288</v>
      </c>
      <c r="BD96" s="1">
        <v>309</v>
      </c>
      <c r="BE96" s="1" t="s">
        <v>207</v>
      </c>
      <c r="BF96" s="1">
        <v>51202080604</v>
      </c>
      <c r="BG96" s="1" t="s">
        <v>156</v>
      </c>
      <c r="BH96" s="1">
        <v>39.207298299999998</v>
      </c>
      <c r="BI96" s="1">
        <v>-86.2401962</v>
      </c>
      <c r="BJ96" s="1" t="s">
        <v>92</v>
      </c>
      <c r="BK96" s="1">
        <v>4</v>
      </c>
      <c r="BL96" s="1">
        <v>4</v>
      </c>
      <c r="BM96" s="1">
        <v>21.1</v>
      </c>
      <c r="BN96" s="1" t="s">
        <v>96</v>
      </c>
      <c r="BO96" s="1">
        <v>5.0000000000000001E-3</v>
      </c>
      <c r="BP96" s="1">
        <v>9.9000000000000005E-2</v>
      </c>
      <c r="BQ96" s="1" t="s">
        <v>98</v>
      </c>
      <c r="BR96" s="1">
        <v>1.6068394969611172E-5</v>
      </c>
      <c r="BS96" s="1">
        <v>0.20200000000000001</v>
      </c>
      <c r="BT96" s="1">
        <v>2.8000000000000001E-2</v>
      </c>
      <c r="BU96" s="1">
        <v>10</v>
      </c>
      <c r="BV96" s="1">
        <v>5</v>
      </c>
      <c r="BW96" s="1">
        <v>5</v>
      </c>
      <c r="BX96" s="1">
        <v>6</v>
      </c>
      <c r="BY96" s="1">
        <v>8</v>
      </c>
      <c r="BZ96" s="1">
        <v>9</v>
      </c>
      <c r="CA96" s="1">
        <v>5</v>
      </c>
      <c r="CB96" s="1">
        <v>2</v>
      </c>
      <c r="CC96" s="1">
        <v>4</v>
      </c>
      <c r="CD96" s="1">
        <v>2</v>
      </c>
      <c r="CE96" s="1">
        <v>4</v>
      </c>
      <c r="CF96" s="1">
        <v>5</v>
      </c>
      <c r="CG96" s="1">
        <v>6</v>
      </c>
      <c r="CH96" s="1">
        <v>7</v>
      </c>
      <c r="CI96" s="1">
        <v>78</v>
      </c>
      <c r="CJ96" s="1">
        <v>120</v>
      </c>
    </row>
    <row r="97" spans="1:88" ht="14" customHeight="1" x14ac:dyDescent="0.35">
      <c r="A97" s="8">
        <v>44092</v>
      </c>
      <c r="B97" s="1">
        <v>306</v>
      </c>
      <c r="C97" s="9">
        <v>306</v>
      </c>
      <c r="D97" s="10" t="s">
        <v>245</v>
      </c>
      <c r="E97" s="10" t="s">
        <v>244</v>
      </c>
      <c r="F97" s="1" t="s">
        <v>207</v>
      </c>
      <c r="G97" s="1" t="s">
        <v>185</v>
      </c>
      <c r="H97" s="1">
        <v>51202080604</v>
      </c>
      <c r="I97" s="1">
        <v>39.233299299999999</v>
      </c>
      <c r="J97" s="1">
        <v>-86.235900900000004</v>
      </c>
      <c r="K97" s="1" t="s">
        <v>92</v>
      </c>
      <c r="L97" s="3">
        <v>1</v>
      </c>
      <c r="N97">
        <v>23</v>
      </c>
      <c r="O97" t="s">
        <v>93</v>
      </c>
      <c r="P97" s="1">
        <v>15.76</v>
      </c>
      <c r="Q97" s="1">
        <v>7.5</v>
      </c>
      <c r="R97" s="11" t="s">
        <v>94</v>
      </c>
      <c r="S97">
        <v>0.5</v>
      </c>
      <c r="T97" s="11" t="s">
        <v>94</v>
      </c>
      <c r="U97">
        <v>2E-3</v>
      </c>
      <c r="W97">
        <v>6.0000000000000001E-3</v>
      </c>
      <c r="X97" s="11" t="s">
        <v>94</v>
      </c>
      <c r="Y97">
        <v>0.1</v>
      </c>
      <c r="AA97">
        <v>2.8000000000000001E-2</v>
      </c>
      <c r="AC97" s="12">
        <v>2.5000000000000001E-2</v>
      </c>
      <c r="AD97" s="5">
        <v>0.22634732887703213</v>
      </c>
      <c r="AF97" s="3">
        <v>10</v>
      </c>
      <c r="AG97" s="3">
        <v>5</v>
      </c>
      <c r="AH97" s="3">
        <v>5</v>
      </c>
      <c r="AI97" s="3">
        <v>8</v>
      </c>
      <c r="AJ97" s="3">
        <v>6</v>
      </c>
      <c r="AK97" s="3">
        <v>6</v>
      </c>
      <c r="AL97" s="3">
        <v>5</v>
      </c>
      <c r="AM97" s="3">
        <v>1</v>
      </c>
      <c r="AN97" s="3">
        <v>2</v>
      </c>
      <c r="AO97" s="3">
        <v>2</v>
      </c>
      <c r="AP97" s="3">
        <v>0</v>
      </c>
      <c r="AQ97" s="3">
        <v>1</v>
      </c>
      <c r="AR97" s="3">
        <v>4</v>
      </c>
      <c r="AS97" s="3">
        <v>4</v>
      </c>
      <c r="AT97" s="3">
        <v>59</v>
      </c>
      <c r="AU97" s="3">
        <v>250</v>
      </c>
      <c r="AY97" s="6">
        <f>Y97/U97</f>
        <v>50</v>
      </c>
      <c r="AZ97" s="7">
        <f>AA97/Y97</f>
        <v>0.27999999999999997</v>
      </c>
      <c r="BA97" s="7">
        <f>W97/U97</f>
        <v>3</v>
      </c>
      <c r="BB97" s="7">
        <f>W97/(U97*3.06)</f>
        <v>0.98039215686274506</v>
      </c>
      <c r="BC97" s="1">
        <v>44288</v>
      </c>
      <c r="BD97" s="1">
        <v>306</v>
      </c>
      <c r="BE97" s="1" t="s">
        <v>207</v>
      </c>
      <c r="BF97" s="1">
        <v>51202080604</v>
      </c>
      <c r="BG97" s="1" t="s">
        <v>156</v>
      </c>
      <c r="BH97" s="1">
        <v>39.233299299999999</v>
      </c>
      <c r="BI97" s="1">
        <v>-86.235900900000004</v>
      </c>
      <c r="BJ97" s="1" t="s">
        <v>92</v>
      </c>
      <c r="BK97" s="1">
        <v>4</v>
      </c>
      <c r="BL97" s="1">
        <v>4</v>
      </c>
      <c r="BM97" s="1">
        <v>49.6</v>
      </c>
      <c r="BN97" s="1" t="s">
        <v>96</v>
      </c>
      <c r="BO97" s="1">
        <v>5.0000000000000001E-3</v>
      </c>
      <c r="BP97" s="1">
        <v>0.1</v>
      </c>
      <c r="BQ97" s="1" t="s">
        <v>98</v>
      </c>
      <c r="BR97" s="1">
        <v>1.6068394969611172E-5</v>
      </c>
      <c r="BS97" s="1">
        <v>0.19700000000000001</v>
      </c>
      <c r="BT97" s="1">
        <v>2.3E-2</v>
      </c>
      <c r="BU97" s="1">
        <v>6</v>
      </c>
      <c r="BV97" s="1">
        <v>5</v>
      </c>
      <c r="BW97" s="1">
        <v>5</v>
      </c>
      <c r="BX97" s="1">
        <v>6</v>
      </c>
      <c r="BY97" s="1">
        <v>6</v>
      </c>
      <c r="BZ97" s="1">
        <v>6</v>
      </c>
      <c r="CA97" s="1">
        <v>5</v>
      </c>
      <c r="CB97" s="1">
        <v>5</v>
      </c>
      <c r="CC97" s="1">
        <v>2</v>
      </c>
      <c r="CD97" s="1">
        <v>2</v>
      </c>
      <c r="CE97" s="1">
        <v>4</v>
      </c>
      <c r="CF97" s="1">
        <v>4</v>
      </c>
      <c r="CG97" s="1">
        <v>4</v>
      </c>
      <c r="CH97" s="1">
        <v>4</v>
      </c>
      <c r="CI97" s="1">
        <v>64</v>
      </c>
      <c r="CJ97" s="1">
        <v>120</v>
      </c>
    </row>
    <row r="98" spans="1:88" ht="14" customHeight="1" x14ac:dyDescent="0.35">
      <c r="A98" s="8">
        <v>44092</v>
      </c>
      <c r="B98" s="1">
        <v>305</v>
      </c>
      <c r="C98" s="9">
        <v>305</v>
      </c>
      <c r="D98" s="10" t="s">
        <v>246</v>
      </c>
      <c r="E98" t="s">
        <v>247</v>
      </c>
      <c r="F98" s="1" t="s">
        <v>207</v>
      </c>
      <c r="G98" s="1" t="s">
        <v>185</v>
      </c>
      <c r="H98" s="1">
        <v>51202080604</v>
      </c>
      <c r="I98" s="1">
        <v>39.239601100000002</v>
      </c>
      <c r="J98" s="1">
        <v>-86.230300900000003</v>
      </c>
      <c r="K98" s="1" t="s">
        <v>114</v>
      </c>
      <c r="AF98" s="3">
        <v>10</v>
      </c>
      <c r="AG98" s="3">
        <v>5</v>
      </c>
      <c r="AH98" s="3">
        <v>5</v>
      </c>
      <c r="AI98" s="3">
        <v>4</v>
      </c>
      <c r="AJ98" s="3">
        <v>3</v>
      </c>
      <c r="AK98" s="3">
        <v>0</v>
      </c>
      <c r="AL98" s="3">
        <v>0</v>
      </c>
      <c r="AM98" s="3">
        <v>1.5</v>
      </c>
      <c r="AN98" s="3">
        <v>2</v>
      </c>
      <c r="AO98" s="3">
        <v>2</v>
      </c>
      <c r="AP98" s="3">
        <v>0</v>
      </c>
      <c r="AQ98" s="3">
        <v>0</v>
      </c>
      <c r="AR98" s="3">
        <v>4</v>
      </c>
      <c r="AS98" s="3">
        <v>4</v>
      </c>
      <c r="AT98" s="3">
        <v>40.5</v>
      </c>
      <c r="AU98" s="3" t="s">
        <v>115</v>
      </c>
      <c r="BC98" s="15">
        <v>44288</v>
      </c>
      <c r="BD98" s="15">
        <v>305</v>
      </c>
      <c r="BE98" s="15" t="s">
        <v>207</v>
      </c>
      <c r="BF98" s="15">
        <v>51202080604</v>
      </c>
      <c r="BG98" s="15" t="s">
        <v>156</v>
      </c>
      <c r="BH98" s="15">
        <v>39.239601100000002</v>
      </c>
      <c r="BI98" s="15">
        <v>-86.230300900000003</v>
      </c>
      <c r="BJ98" s="15" t="s">
        <v>92</v>
      </c>
      <c r="BK98" s="15">
        <v>5</v>
      </c>
      <c r="BL98" s="15">
        <v>5</v>
      </c>
      <c r="BM98" s="15">
        <v>5.2</v>
      </c>
      <c r="BN98" s="15" t="s">
        <v>96</v>
      </c>
      <c r="BO98" s="15">
        <v>3.0000000000000001E-3</v>
      </c>
      <c r="BP98" s="15">
        <v>1.0999999999999999E-2</v>
      </c>
      <c r="BQ98" s="15" t="s">
        <v>98</v>
      </c>
      <c r="BR98" s="15">
        <v>1.7433317459562177E-4</v>
      </c>
      <c r="BS98" s="15" t="s">
        <v>103</v>
      </c>
      <c r="BT98" s="15">
        <v>2.1499999999999998E-2</v>
      </c>
      <c r="BU98" s="15">
        <v>10</v>
      </c>
      <c r="BV98" s="15">
        <v>5</v>
      </c>
      <c r="BW98" s="15">
        <v>5</v>
      </c>
      <c r="BX98" s="15">
        <v>4</v>
      </c>
      <c r="BY98" s="15">
        <v>3</v>
      </c>
      <c r="BZ98" s="15">
        <v>6</v>
      </c>
      <c r="CA98" s="15">
        <v>0</v>
      </c>
      <c r="CB98" s="15">
        <v>5</v>
      </c>
      <c r="CC98" s="15">
        <v>2</v>
      </c>
      <c r="CD98" s="15">
        <v>2</v>
      </c>
      <c r="CE98" s="15">
        <v>0</v>
      </c>
      <c r="CF98" s="15">
        <v>1</v>
      </c>
      <c r="CG98" s="15">
        <v>4</v>
      </c>
      <c r="CH98" s="15">
        <v>4</v>
      </c>
      <c r="CI98" s="15">
        <v>51</v>
      </c>
      <c r="CJ98" s="15">
        <v>50</v>
      </c>
    </row>
    <row r="99" spans="1:88" ht="14" customHeight="1" x14ac:dyDescent="0.35">
      <c r="A99" s="8">
        <v>44092</v>
      </c>
      <c r="B99" s="1">
        <v>303</v>
      </c>
      <c r="C99" s="9">
        <v>303</v>
      </c>
      <c r="D99" s="10" t="s">
        <v>248</v>
      </c>
      <c r="E99" s="10" t="s">
        <v>183</v>
      </c>
      <c r="F99" s="1" t="s">
        <v>202</v>
      </c>
      <c r="G99" s="1" t="s">
        <v>185</v>
      </c>
      <c r="H99" s="1">
        <v>51202080601</v>
      </c>
      <c r="I99" s="1">
        <v>39.268798799999999</v>
      </c>
      <c r="J99" s="1">
        <v>-86.165397600000006</v>
      </c>
      <c r="K99" s="1" t="s">
        <v>92</v>
      </c>
      <c r="L99" s="3">
        <v>1</v>
      </c>
      <c r="N99">
        <v>3.1</v>
      </c>
      <c r="O99" t="s">
        <v>93</v>
      </c>
      <c r="P99" s="1">
        <v>20</v>
      </c>
      <c r="Q99" s="1">
        <v>6</v>
      </c>
      <c r="S99">
        <v>0.7</v>
      </c>
      <c r="U99">
        <v>8.9999999999999993E-3</v>
      </c>
      <c r="W99">
        <v>6.0000000000000001E-3</v>
      </c>
      <c r="X99" s="11" t="s">
        <v>94</v>
      </c>
      <c r="Y99">
        <v>0.1</v>
      </c>
      <c r="AA99">
        <v>8.0000000000000002E-3</v>
      </c>
      <c r="AC99" s="12">
        <v>1.6E-2</v>
      </c>
      <c r="AD99" s="5">
        <v>9.8905484596022511E-3</v>
      </c>
      <c r="AF99" s="3">
        <v>10</v>
      </c>
      <c r="AG99" s="3">
        <v>0</v>
      </c>
      <c r="AH99" s="3">
        <v>5</v>
      </c>
      <c r="AI99" s="3">
        <v>14</v>
      </c>
      <c r="AJ99" s="3">
        <v>8</v>
      </c>
      <c r="AK99" s="3">
        <v>9</v>
      </c>
      <c r="AL99" s="3">
        <v>5</v>
      </c>
      <c r="AM99" s="3">
        <v>3</v>
      </c>
      <c r="AN99" s="3">
        <v>4</v>
      </c>
      <c r="AO99" s="3">
        <v>3</v>
      </c>
      <c r="AP99" s="3">
        <v>0</v>
      </c>
      <c r="AQ99" s="3">
        <v>1</v>
      </c>
      <c r="AR99" s="3">
        <v>4</v>
      </c>
      <c r="AS99" s="3">
        <v>4</v>
      </c>
      <c r="AT99" s="3">
        <v>70</v>
      </c>
      <c r="AU99" s="3">
        <v>250</v>
      </c>
      <c r="AY99" s="6">
        <f>Y99/U99</f>
        <v>11.111111111111112</v>
      </c>
      <c r="AZ99" s="7">
        <f>AA99/Y99</f>
        <v>0.08</v>
      </c>
      <c r="BA99" s="7">
        <f>W99/U99</f>
        <v>0.66666666666666674</v>
      </c>
      <c r="BB99" s="7">
        <f>W99/(U99*3.06)</f>
        <v>0.2178649237472767</v>
      </c>
      <c r="BC99" s="1">
        <v>44288</v>
      </c>
      <c r="BD99" s="1">
        <v>303</v>
      </c>
      <c r="BE99" s="1" t="s">
        <v>202</v>
      </c>
      <c r="BF99" s="1">
        <v>51202080601</v>
      </c>
      <c r="BG99" s="1" t="s">
        <v>156</v>
      </c>
      <c r="BH99" s="1">
        <v>39.268798799999999</v>
      </c>
      <c r="BI99" s="1">
        <v>-86.165397600000006</v>
      </c>
      <c r="BJ99" s="1" t="s">
        <v>92</v>
      </c>
      <c r="BK99" s="1">
        <v>5</v>
      </c>
      <c r="BL99" s="1">
        <v>5</v>
      </c>
      <c r="BM99" s="1">
        <v>3</v>
      </c>
      <c r="BN99" s="1" t="s">
        <v>96</v>
      </c>
      <c r="BO99" s="1">
        <v>7.0000000000000001E-3</v>
      </c>
      <c r="BP99" s="1">
        <v>0.29099999999999998</v>
      </c>
      <c r="BQ99" s="1" t="s">
        <v>98</v>
      </c>
      <c r="BR99" s="1">
        <v>1.7433317459562177E-4</v>
      </c>
      <c r="BS99" s="1">
        <v>0.35</v>
      </c>
      <c r="BT99" s="1">
        <v>2.8000000000000001E-2</v>
      </c>
      <c r="BU99" s="1">
        <v>8</v>
      </c>
      <c r="BV99" s="1">
        <v>5</v>
      </c>
      <c r="BW99" s="1">
        <v>0</v>
      </c>
      <c r="BX99" s="1">
        <v>10</v>
      </c>
      <c r="BY99" s="1">
        <v>3</v>
      </c>
      <c r="BZ99" s="1">
        <v>9</v>
      </c>
      <c r="CA99" s="1">
        <v>5</v>
      </c>
      <c r="CB99" s="1">
        <v>5</v>
      </c>
      <c r="CC99" s="1">
        <v>0</v>
      </c>
      <c r="CD99" s="1">
        <v>2</v>
      </c>
      <c r="CE99" s="1">
        <v>4</v>
      </c>
      <c r="CF99" s="1">
        <v>4</v>
      </c>
      <c r="CG99" s="1">
        <v>4</v>
      </c>
      <c r="CH99" s="1">
        <v>4</v>
      </c>
      <c r="CI99" s="1">
        <v>63</v>
      </c>
      <c r="CJ99" s="1">
        <v>200</v>
      </c>
    </row>
    <row r="100" spans="1:88" ht="14" customHeight="1" x14ac:dyDescent="0.35">
      <c r="A100" s="8">
        <v>44092</v>
      </c>
      <c r="B100" s="1">
        <v>297</v>
      </c>
      <c r="C100" s="9">
        <v>297</v>
      </c>
      <c r="D100" s="10" t="s">
        <v>249</v>
      </c>
      <c r="E100" s="10" t="s">
        <v>250</v>
      </c>
      <c r="F100" s="1" t="s">
        <v>207</v>
      </c>
      <c r="G100" s="1" t="s">
        <v>185</v>
      </c>
      <c r="H100" s="1">
        <v>51202080604</v>
      </c>
      <c r="I100" s="1">
        <v>39.233299299999999</v>
      </c>
      <c r="J100" s="1">
        <v>-86.195396400000007</v>
      </c>
      <c r="K100" s="1" t="s">
        <v>114</v>
      </c>
      <c r="AF100" s="3">
        <v>14</v>
      </c>
      <c r="AG100" s="3">
        <v>0</v>
      </c>
      <c r="AH100" s="3">
        <v>0</v>
      </c>
      <c r="AI100" s="3">
        <v>6</v>
      </c>
      <c r="AJ100" s="3">
        <v>6</v>
      </c>
      <c r="AK100" s="3">
        <v>9</v>
      </c>
      <c r="AL100" s="3">
        <v>5</v>
      </c>
      <c r="AM100" s="3">
        <v>1.5</v>
      </c>
      <c r="AN100" s="3">
        <v>2</v>
      </c>
      <c r="AO100" s="3">
        <v>2</v>
      </c>
      <c r="AP100" s="3">
        <v>0</v>
      </c>
      <c r="AQ100" s="3">
        <v>0</v>
      </c>
      <c r="AR100" s="3">
        <v>0</v>
      </c>
      <c r="AS100" s="3">
        <v>3.7</v>
      </c>
      <c r="AT100" s="3">
        <v>49.2</v>
      </c>
      <c r="AU100" s="3" t="s">
        <v>115</v>
      </c>
      <c r="BC100" s="1">
        <v>44288</v>
      </c>
      <c r="BD100" s="1">
        <v>297</v>
      </c>
      <c r="BE100" s="1" t="s">
        <v>207</v>
      </c>
      <c r="BF100" s="1">
        <v>51202080604</v>
      </c>
      <c r="BG100" s="1" t="s">
        <v>156</v>
      </c>
      <c r="BH100" s="1">
        <v>39.233299299999999</v>
      </c>
      <c r="BI100" s="1">
        <v>-86.195396400000007</v>
      </c>
      <c r="BJ100" s="1" t="s">
        <v>92</v>
      </c>
      <c r="BK100" s="1">
        <v>5.5</v>
      </c>
      <c r="BL100" s="1">
        <v>4</v>
      </c>
      <c r="BM100" s="1">
        <v>3</v>
      </c>
      <c r="BN100" s="1">
        <v>0.59999999999993392</v>
      </c>
      <c r="BO100" s="1">
        <v>1.4999999999999999E-2</v>
      </c>
      <c r="BP100" s="1">
        <v>9.4E-2</v>
      </c>
      <c r="BQ100" s="1" t="s">
        <v>98</v>
      </c>
      <c r="BR100" s="1">
        <v>1.8154980808832432E-5</v>
      </c>
      <c r="BS100" s="1">
        <v>0.16900000000000001</v>
      </c>
      <c r="BT100" s="1">
        <v>3.4000000000000002E-2</v>
      </c>
      <c r="BU100" s="1">
        <v>14</v>
      </c>
      <c r="BV100" s="1">
        <v>5</v>
      </c>
      <c r="BW100" s="1">
        <v>5</v>
      </c>
      <c r="BX100" s="1">
        <v>12</v>
      </c>
      <c r="BY100" s="1">
        <v>3</v>
      </c>
      <c r="BZ100" s="1">
        <v>9</v>
      </c>
      <c r="CA100" s="1">
        <v>5</v>
      </c>
      <c r="CB100" s="1">
        <v>3.5</v>
      </c>
      <c r="CC100" s="1">
        <v>2</v>
      </c>
      <c r="CD100" s="1">
        <v>2</v>
      </c>
      <c r="CE100" s="1">
        <v>4</v>
      </c>
      <c r="CF100" s="1">
        <v>5</v>
      </c>
      <c r="CG100" s="1">
        <v>6</v>
      </c>
      <c r="CH100" s="1">
        <v>7</v>
      </c>
      <c r="CI100" s="1">
        <v>82.5</v>
      </c>
      <c r="CJ100" s="1">
        <v>50</v>
      </c>
    </row>
    <row r="101" spans="1:88" ht="14" customHeight="1" x14ac:dyDescent="0.35">
      <c r="A101" s="8">
        <v>44092</v>
      </c>
      <c r="B101" s="1">
        <v>282</v>
      </c>
      <c r="C101" s="9">
        <v>282</v>
      </c>
      <c r="D101" s="10" t="s">
        <v>251</v>
      </c>
      <c r="E101" s="10" t="s">
        <v>250</v>
      </c>
      <c r="F101" s="1" t="s">
        <v>207</v>
      </c>
      <c r="G101" s="1" t="s">
        <v>185</v>
      </c>
      <c r="H101" s="1">
        <v>51202080604</v>
      </c>
      <c r="I101" s="1">
        <v>39.221801800000001</v>
      </c>
      <c r="J101" s="1">
        <v>-86.204101600000001</v>
      </c>
      <c r="K101" s="1" t="s">
        <v>92</v>
      </c>
      <c r="L101" s="3">
        <v>0</v>
      </c>
      <c r="N101">
        <v>214</v>
      </c>
      <c r="O101" t="s">
        <v>93</v>
      </c>
      <c r="P101" s="1">
        <v>14.5</v>
      </c>
      <c r="Q101" s="1">
        <v>6</v>
      </c>
      <c r="S101">
        <v>4.3</v>
      </c>
      <c r="U101">
        <v>2.8000000000000001E-2</v>
      </c>
      <c r="W101">
        <v>4.0000000000000001E-3</v>
      </c>
      <c r="Y101">
        <v>0.25850000000000001</v>
      </c>
      <c r="Z101" s="11" t="s">
        <v>94</v>
      </c>
      <c r="AA101">
        <v>7.9000000000000008E-3</v>
      </c>
      <c r="AC101" s="12">
        <v>2.5000000000000001E-2</v>
      </c>
      <c r="AD101" s="5">
        <v>6.5647994483735688E-3</v>
      </c>
      <c r="AF101" s="3">
        <v>14</v>
      </c>
      <c r="AG101" s="3">
        <v>0</v>
      </c>
      <c r="AH101" s="3">
        <v>0</v>
      </c>
      <c r="AI101" s="3">
        <v>14</v>
      </c>
      <c r="AJ101" s="3">
        <v>8</v>
      </c>
      <c r="AK101" s="3">
        <v>12</v>
      </c>
      <c r="AL101" s="3">
        <v>5</v>
      </c>
      <c r="AM101" s="3">
        <v>5</v>
      </c>
      <c r="AN101" s="3">
        <v>2</v>
      </c>
      <c r="AO101" s="3">
        <v>3</v>
      </c>
      <c r="AP101" s="3">
        <v>4</v>
      </c>
      <c r="AQ101" s="3">
        <v>0</v>
      </c>
      <c r="AR101" s="3">
        <v>0</v>
      </c>
      <c r="AS101" s="3">
        <v>3.7</v>
      </c>
      <c r="AT101" s="3">
        <v>70.7</v>
      </c>
      <c r="AU101" s="3">
        <v>120</v>
      </c>
      <c r="AY101" s="6">
        <f t="shared" ref="AY101:AY109" si="16">Y101/U101</f>
        <v>9.2321428571428577</v>
      </c>
      <c r="AZ101" s="7">
        <f t="shared" ref="AZ101:AZ109" si="17">AA101/Y101</f>
        <v>3.0560928433268859E-2</v>
      </c>
      <c r="BA101" s="7">
        <f t="shared" ref="BA101:BA109" si="18">W101/U101</f>
        <v>0.14285714285714285</v>
      </c>
      <c r="BB101" s="7">
        <f t="shared" ref="BB101:BB109" si="19">W101/(U101*3.06)</f>
        <v>4.6685340802987862E-2</v>
      </c>
      <c r="BC101" s="1">
        <v>44288</v>
      </c>
      <c r="BD101" s="1">
        <v>282</v>
      </c>
      <c r="BE101" s="1" t="s">
        <v>207</v>
      </c>
      <c r="BF101" s="1">
        <v>51202080604</v>
      </c>
      <c r="BG101" s="1" t="s">
        <v>156</v>
      </c>
      <c r="BH101" s="1">
        <v>39.221801800000001</v>
      </c>
      <c r="BI101" s="1">
        <v>-86.204101600000001</v>
      </c>
      <c r="BJ101" s="1" t="s">
        <v>92</v>
      </c>
      <c r="BK101" s="1">
        <v>4</v>
      </c>
      <c r="BL101" s="1">
        <v>4</v>
      </c>
      <c r="BM101" s="1">
        <v>0</v>
      </c>
      <c r="BN101" s="1" t="s">
        <v>96</v>
      </c>
      <c r="BO101" s="1">
        <v>4.5000000000000005E-3</v>
      </c>
      <c r="BP101" s="1">
        <v>8.5999999999999993E-2</v>
      </c>
      <c r="BQ101" s="1" t="s">
        <v>98</v>
      </c>
      <c r="BR101" s="1">
        <v>1.6068394969611172E-5</v>
      </c>
      <c r="BS101" s="1">
        <v>0.14799999999999999</v>
      </c>
      <c r="BT101" s="1">
        <v>2.5999999999999999E-2</v>
      </c>
      <c r="BU101" s="1">
        <v>10</v>
      </c>
      <c r="BV101" s="1">
        <v>5</v>
      </c>
      <c r="BW101" s="1">
        <v>5</v>
      </c>
      <c r="BX101" s="1">
        <v>12</v>
      </c>
      <c r="BY101" s="1">
        <v>6</v>
      </c>
      <c r="BZ101" s="1">
        <v>9</v>
      </c>
      <c r="CA101" s="1">
        <v>8</v>
      </c>
      <c r="CB101" s="1">
        <v>5</v>
      </c>
      <c r="CC101" s="1">
        <v>4</v>
      </c>
      <c r="CD101" s="1">
        <v>2</v>
      </c>
      <c r="CE101" s="1">
        <v>4</v>
      </c>
      <c r="CF101" s="1">
        <v>5</v>
      </c>
      <c r="CG101" s="1">
        <v>6</v>
      </c>
      <c r="CH101" s="1">
        <v>7</v>
      </c>
      <c r="CI101" s="1">
        <v>88</v>
      </c>
      <c r="CJ101" s="1">
        <v>35</v>
      </c>
    </row>
    <row r="102" spans="1:88" ht="14" customHeight="1" x14ac:dyDescent="0.35">
      <c r="A102" s="8">
        <v>44092</v>
      </c>
      <c r="B102" s="1">
        <v>280</v>
      </c>
      <c r="C102" s="9">
        <v>280</v>
      </c>
      <c r="D102" s="10" t="s">
        <v>252</v>
      </c>
      <c r="E102" s="10" t="s">
        <v>253</v>
      </c>
      <c r="F102" s="1" t="s">
        <v>184</v>
      </c>
      <c r="G102" s="1" t="s">
        <v>185</v>
      </c>
      <c r="H102" s="1">
        <v>51202080606</v>
      </c>
      <c r="I102" s="1">
        <v>39.127800000000001</v>
      </c>
      <c r="J102" s="1">
        <v>-86.385200499999996</v>
      </c>
      <c r="K102" s="1" t="s">
        <v>92</v>
      </c>
      <c r="L102" s="3">
        <v>0</v>
      </c>
      <c r="N102">
        <v>3</v>
      </c>
      <c r="O102" t="s">
        <v>93</v>
      </c>
      <c r="S102">
        <v>8.3000000000000007</v>
      </c>
      <c r="U102">
        <v>2.8000000000000001E-2</v>
      </c>
      <c r="W102">
        <v>3.0000000000000001E-3</v>
      </c>
      <c r="Y102">
        <v>0.38</v>
      </c>
      <c r="Z102" s="11" t="s">
        <v>94</v>
      </c>
      <c r="AA102">
        <v>7.9000000000000008E-3</v>
      </c>
      <c r="AC102" s="12">
        <v>9.5000000000000001E-2</v>
      </c>
      <c r="AD102" s="5" t="s">
        <v>102</v>
      </c>
      <c r="AF102" s="3">
        <v>14</v>
      </c>
      <c r="AG102" s="3">
        <v>5</v>
      </c>
      <c r="AH102" s="3">
        <v>0</v>
      </c>
      <c r="AI102" s="3">
        <v>12</v>
      </c>
      <c r="AJ102" s="3">
        <v>3</v>
      </c>
      <c r="AK102" s="3">
        <v>9</v>
      </c>
      <c r="AL102" s="3">
        <v>8</v>
      </c>
      <c r="AM102" s="3">
        <v>4.5</v>
      </c>
      <c r="AN102" s="3">
        <v>4</v>
      </c>
      <c r="AO102" s="3">
        <v>2</v>
      </c>
      <c r="AP102" s="3">
        <v>4</v>
      </c>
      <c r="AQ102" s="3">
        <v>0</v>
      </c>
      <c r="AR102" s="3">
        <v>0</v>
      </c>
      <c r="AS102" s="3">
        <v>0</v>
      </c>
      <c r="AT102" s="3">
        <v>65.5</v>
      </c>
      <c r="AU102" s="3" t="s">
        <v>115</v>
      </c>
      <c r="AY102" s="6">
        <f t="shared" si="16"/>
        <v>13.571428571428571</v>
      </c>
      <c r="AZ102" s="7">
        <f t="shared" si="17"/>
        <v>2.0789473684210528E-2</v>
      </c>
      <c r="BA102" s="7">
        <f t="shared" si="18"/>
        <v>0.10714285714285714</v>
      </c>
      <c r="BB102" s="7">
        <f t="shared" si="19"/>
        <v>3.5014005602240897E-2</v>
      </c>
      <c r="BC102" s="1">
        <v>44288</v>
      </c>
      <c r="BD102" s="1">
        <v>280</v>
      </c>
      <c r="BE102" s="1" t="s">
        <v>184</v>
      </c>
      <c r="BF102" s="1">
        <v>51202080606</v>
      </c>
      <c r="BG102" s="1" t="s">
        <v>156</v>
      </c>
      <c r="BH102" s="1">
        <v>39.127800000000001</v>
      </c>
      <c r="BI102" s="1">
        <v>-86.385200499999996</v>
      </c>
      <c r="BJ102" s="1" t="s">
        <v>92</v>
      </c>
      <c r="BK102" s="1">
        <v>5.6</v>
      </c>
      <c r="BL102" s="1">
        <v>5</v>
      </c>
      <c r="BM102" s="1">
        <v>1</v>
      </c>
      <c r="BO102" s="1">
        <v>4.0000000000000001E-3</v>
      </c>
      <c r="BP102" s="1">
        <v>1.2E-2</v>
      </c>
      <c r="BQ102" s="1" t="s">
        <v>98</v>
      </c>
      <c r="BR102" s="1">
        <v>1.8302283595782992E-4</v>
      </c>
      <c r="BS102" s="1" t="s">
        <v>103</v>
      </c>
      <c r="BT102" s="1">
        <v>0.02</v>
      </c>
      <c r="BU102" s="1">
        <v>6</v>
      </c>
      <c r="BV102" s="1">
        <v>0</v>
      </c>
      <c r="BW102" s="1">
        <v>0</v>
      </c>
      <c r="BX102" s="1">
        <v>16</v>
      </c>
      <c r="BY102" s="1">
        <v>8</v>
      </c>
      <c r="BZ102" s="1">
        <v>12</v>
      </c>
      <c r="CA102" s="1">
        <v>8</v>
      </c>
      <c r="CB102" s="1">
        <v>5</v>
      </c>
      <c r="CC102" s="1">
        <v>4</v>
      </c>
      <c r="CD102" s="1">
        <v>3</v>
      </c>
      <c r="CE102" s="1">
        <v>6</v>
      </c>
      <c r="CF102" s="1">
        <v>0</v>
      </c>
      <c r="CG102" s="1">
        <v>0</v>
      </c>
      <c r="CH102" s="1">
        <v>0</v>
      </c>
      <c r="CI102" s="1">
        <v>68</v>
      </c>
      <c r="CJ102" s="1">
        <v>120</v>
      </c>
    </row>
    <row r="103" spans="1:88" ht="14" customHeight="1" x14ac:dyDescent="0.35">
      <c r="A103" s="8">
        <v>44092</v>
      </c>
      <c r="B103" s="1">
        <v>277</v>
      </c>
      <c r="C103" s="9">
        <v>277</v>
      </c>
      <c r="D103" s="10" t="s">
        <v>254</v>
      </c>
      <c r="E103" s="10" t="s">
        <v>255</v>
      </c>
      <c r="F103" s="1" t="s">
        <v>207</v>
      </c>
      <c r="G103" s="1" t="s">
        <v>185</v>
      </c>
      <c r="H103" s="1">
        <v>51202080604</v>
      </c>
      <c r="I103" s="1">
        <v>39.195999100000002</v>
      </c>
      <c r="J103" s="1">
        <v>-86.297096300000007</v>
      </c>
      <c r="K103" s="1" t="s">
        <v>92</v>
      </c>
      <c r="L103" s="3">
        <v>1</v>
      </c>
      <c r="N103">
        <v>378</v>
      </c>
      <c r="O103" t="s">
        <v>93</v>
      </c>
      <c r="P103" s="1">
        <v>18</v>
      </c>
      <c r="Q103" s="1">
        <v>6</v>
      </c>
      <c r="S103">
        <v>0.5</v>
      </c>
      <c r="U103">
        <v>1.6E-2</v>
      </c>
      <c r="W103">
        <v>2E-3</v>
      </c>
      <c r="X103" s="11" t="s">
        <v>94</v>
      </c>
      <c r="Y103">
        <v>0.1</v>
      </c>
      <c r="Z103" s="11" t="s">
        <v>94</v>
      </c>
      <c r="AA103">
        <v>7.9000000000000008E-3</v>
      </c>
      <c r="AC103" s="12">
        <v>4.2000000000000003E-2</v>
      </c>
      <c r="AD103" s="5">
        <v>1.4341139170968799E-2</v>
      </c>
      <c r="AF103" s="3">
        <v>14</v>
      </c>
      <c r="AG103" s="3">
        <v>0</v>
      </c>
      <c r="AH103" s="3">
        <v>0</v>
      </c>
      <c r="AI103" s="3">
        <v>12</v>
      </c>
      <c r="AJ103" s="3">
        <v>0</v>
      </c>
      <c r="AK103" s="3">
        <v>9</v>
      </c>
      <c r="AL103" s="3">
        <v>5</v>
      </c>
      <c r="AM103" s="3">
        <v>1</v>
      </c>
      <c r="AN103" s="3">
        <v>2</v>
      </c>
      <c r="AO103" s="3">
        <v>3</v>
      </c>
      <c r="AP103" s="3">
        <v>4</v>
      </c>
      <c r="AQ103" s="3">
        <v>1</v>
      </c>
      <c r="AR103" s="3">
        <v>0</v>
      </c>
      <c r="AS103" s="3">
        <v>0</v>
      </c>
      <c r="AT103" s="3">
        <v>51</v>
      </c>
      <c r="AU103" s="3">
        <v>120</v>
      </c>
      <c r="AY103" s="6">
        <f t="shared" si="16"/>
        <v>6.25</v>
      </c>
      <c r="AZ103" s="7">
        <f t="shared" si="17"/>
        <v>7.9000000000000001E-2</v>
      </c>
      <c r="BA103" s="7">
        <f t="shared" si="18"/>
        <v>0.125</v>
      </c>
      <c r="BB103" s="7">
        <f t="shared" si="19"/>
        <v>4.084967320261438E-2</v>
      </c>
      <c r="BC103" s="1">
        <v>44288</v>
      </c>
      <c r="BD103" s="1">
        <v>277</v>
      </c>
      <c r="BE103" s="1" t="s">
        <v>207</v>
      </c>
      <c r="BF103" s="1">
        <v>51202080604</v>
      </c>
      <c r="BG103" s="1" t="s">
        <v>156</v>
      </c>
      <c r="BH103" s="1">
        <v>39.195999100000002</v>
      </c>
      <c r="BI103" s="1">
        <v>-86.297096300000007</v>
      </c>
      <c r="BJ103" s="1" t="s">
        <v>92</v>
      </c>
      <c r="BK103" s="1">
        <v>5</v>
      </c>
      <c r="BL103" s="1">
        <v>5</v>
      </c>
      <c r="BM103" s="1">
        <v>20.3</v>
      </c>
      <c r="BN103" s="1" t="s">
        <v>96</v>
      </c>
      <c r="BO103" s="1">
        <v>4.0000000000000001E-3</v>
      </c>
      <c r="BP103" s="1">
        <v>2.4E-2</v>
      </c>
      <c r="BQ103" s="1" t="s">
        <v>98</v>
      </c>
      <c r="BR103" s="1">
        <v>1.7433317459562177E-4</v>
      </c>
      <c r="BS103" s="1" t="s">
        <v>103</v>
      </c>
      <c r="BT103" s="1">
        <v>2.1999999999999999E-2</v>
      </c>
      <c r="BU103" s="1">
        <v>10</v>
      </c>
      <c r="BV103" s="1">
        <v>5</v>
      </c>
      <c r="BW103" s="1">
        <v>0</v>
      </c>
      <c r="BX103" s="1">
        <v>6</v>
      </c>
      <c r="BY103" s="1">
        <v>3</v>
      </c>
      <c r="BZ103" s="1">
        <v>9</v>
      </c>
      <c r="CA103" s="1">
        <v>5</v>
      </c>
      <c r="CB103" s="1">
        <v>0.5</v>
      </c>
      <c r="CC103" s="1">
        <v>2</v>
      </c>
      <c r="CD103" s="1">
        <v>2</v>
      </c>
      <c r="CE103" s="1">
        <v>4</v>
      </c>
      <c r="CF103" s="1">
        <v>2</v>
      </c>
      <c r="CG103" s="1">
        <v>6</v>
      </c>
      <c r="CH103" s="1">
        <v>7</v>
      </c>
      <c r="CI103" s="1">
        <v>61.5</v>
      </c>
      <c r="CJ103" s="1">
        <v>80</v>
      </c>
    </row>
    <row r="104" spans="1:88" ht="14" customHeight="1" x14ac:dyDescent="0.35">
      <c r="A104" s="8">
        <v>44092</v>
      </c>
      <c r="B104" s="1">
        <v>273</v>
      </c>
      <c r="C104" s="9">
        <v>273</v>
      </c>
      <c r="D104" s="10" t="s">
        <v>256</v>
      </c>
      <c r="E104" t="s">
        <v>257</v>
      </c>
      <c r="F104" s="1" t="s">
        <v>207</v>
      </c>
      <c r="G104" s="1" t="s">
        <v>185</v>
      </c>
      <c r="H104" s="1">
        <v>51202080604</v>
      </c>
      <c r="I104" s="1">
        <v>39.214401199999998</v>
      </c>
      <c r="J104" s="1">
        <v>-86.344497700000005</v>
      </c>
      <c r="K104" s="1" t="s">
        <v>92</v>
      </c>
      <c r="L104" s="3">
        <v>0</v>
      </c>
      <c r="M104" s="11" t="s">
        <v>94</v>
      </c>
      <c r="N104">
        <v>1</v>
      </c>
      <c r="O104" t="s">
        <v>93</v>
      </c>
      <c r="P104" s="1">
        <v>14.4</v>
      </c>
      <c r="Q104" s="1">
        <v>6</v>
      </c>
      <c r="S104">
        <v>2.2000000000000002</v>
      </c>
      <c r="U104">
        <v>1.7000000000000001E-2</v>
      </c>
      <c r="W104">
        <v>3.0000000000000001E-3</v>
      </c>
      <c r="X104" s="11" t="s">
        <v>94</v>
      </c>
      <c r="Y104">
        <v>0.1</v>
      </c>
      <c r="AA104">
        <v>1.2999999999999999E-2</v>
      </c>
      <c r="AC104" s="12">
        <v>2.7E-2</v>
      </c>
      <c r="AD104" s="5">
        <v>7.0363209282388057E-3</v>
      </c>
      <c r="AF104" s="3">
        <v>10</v>
      </c>
      <c r="AG104" s="3">
        <v>5</v>
      </c>
      <c r="AH104" s="3">
        <v>5</v>
      </c>
      <c r="AI104" s="3">
        <v>12</v>
      </c>
      <c r="AJ104" s="3">
        <v>3</v>
      </c>
      <c r="AK104" s="3">
        <v>6</v>
      </c>
      <c r="AL104" s="3">
        <v>5</v>
      </c>
      <c r="AM104" s="3">
        <v>3.7</v>
      </c>
      <c r="AN104" s="3">
        <v>2</v>
      </c>
      <c r="AO104" s="3">
        <v>2</v>
      </c>
      <c r="AP104" s="3">
        <v>2</v>
      </c>
      <c r="AQ104" s="3">
        <v>0</v>
      </c>
      <c r="AR104" s="3">
        <v>0</v>
      </c>
      <c r="AS104" s="3">
        <v>3.5</v>
      </c>
      <c r="AT104" s="3">
        <v>59.2</v>
      </c>
      <c r="AU104" s="3">
        <v>15</v>
      </c>
      <c r="AY104" s="6">
        <f t="shared" si="16"/>
        <v>5.8823529411764701</v>
      </c>
      <c r="AZ104" s="7">
        <f t="shared" si="17"/>
        <v>0.12999999999999998</v>
      </c>
      <c r="BA104" s="7">
        <f t="shared" si="18"/>
        <v>0.1764705882352941</v>
      </c>
      <c r="BB104" s="7">
        <f t="shared" si="19"/>
        <v>5.7670126874279123E-2</v>
      </c>
      <c r="BC104" s="1">
        <v>44288</v>
      </c>
      <c r="BD104" s="1">
        <v>273</v>
      </c>
      <c r="BE104" s="1" t="s">
        <v>207</v>
      </c>
      <c r="BF104" s="1">
        <v>51202080604</v>
      </c>
      <c r="BG104" s="1" t="s">
        <v>156</v>
      </c>
      <c r="BH104" s="1">
        <v>39.214401199999998</v>
      </c>
      <c r="BI104" s="1">
        <v>-86.344497700000005</v>
      </c>
      <c r="BJ104" s="1" t="s">
        <v>92</v>
      </c>
      <c r="BK104" s="1">
        <v>6</v>
      </c>
      <c r="BL104" s="1">
        <v>5</v>
      </c>
      <c r="BM104" s="1">
        <v>1</v>
      </c>
      <c r="BN104" s="1">
        <v>0.59999999999993392</v>
      </c>
      <c r="BO104" s="1">
        <v>2.7E-2</v>
      </c>
      <c r="BP104" s="1">
        <v>1.7000000000000001E-2</v>
      </c>
      <c r="BQ104" s="1" t="s">
        <v>98</v>
      </c>
      <c r="BR104" s="1">
        <v>1.8903330013787928E-4</v>
      </c>
      <c r="BS104" s="1" t="s">
        <v>103</v>
      </c>
      <c r="BT104" s="1">
        <v>0.10299999999999999</v>
      </c>
      <c r="BU104" s="1">
        <v>10</v>
      </c>
      <c r="BV104" s="1">
        <v>0</v>
      </c>
      <c r="BW104" s="1">
        <v>5</v>
      </c>
      <c r="BX104" s="1">
        <v>8</v>
      </c>
      <c r="BY104" s="1">
        <v>3</v>
      </c>
      <c r="BZ104" s="1">
        <v>9</v>
      </c>
      <c r="CA104" s="1">
        <v>5</v>
      </c>
      <c r="CB104" s="1">
        <v>2.5</v>
      </c>
      <c r="CC104" s="1">
        <v>2</v>
      </c>
      <c r="CD104" s="1">
        <v>2</v>
      </c>
      <c r="CE104" s="1">
        <v>4</v>
      </c>
      <c r="CF104" s="1">
        <v>1</v>
      </c>
      <c r="CG104" s="1">
        <v>4</v>
      </c>
      <c r="CH104" s="1">
        <v>4</v>
      </c>
      <c r="CI104" s="1">
        <v>59.5</v>
      </c>
      <c r="CJ104" s="1">
        <v>120</v>
      </c>
    </row>
    <row r="105" spans="1:88" ht="14" customHeight="1" x14ac:dyDescent="0.35">
      <c r="A105" s="8">
        <v>44092</v>
      </c>
      <c r="B105" s="1">
        <v>262</v>
      </c>
      <c r="C105" s="9">
        <v>262</v>
      </c>
      <c r="D105" s="10" t="s">
        <v>258</v>
      </c>
      <c r="E105" t="s">
        <v>257</v>
      </c>
      <c r="F105" s="1" t="s">
        <v>207</v>
      </c>
      <c r="G105" s="1" t="s">
        <v>185</v>
      </c>
      <c r="H105" s="1">
        <v>51202080604</v>
      </c>
      <c r="I105" s="1">
        <v>39.176601400000003</v>
      </c>
      <c r="J105" s="1">
        <v>-86.339798000000002</v>
      </c>
      <c r="K105" s="1" t="s">
        <v>92</v>
      </c>
      <c r="L105" s="3">
        <v>0</v>
      </c>
      <c r="N105">
        <v>4.0999999999999996</v>
      </c>
      <c r="O105" t="s">
        <v>93</v>
      </c>
      <c r="P105" s="1">
        <v>17.8</v>
      </c>
      <c r="Q105" s="1">
        <v>6</v>
      </c>
      <c r="S105">
        <v>1.2</v>
      </c>
      <c r="U105">
        <v>1.4E-2</v>
      </c>
      <c r="V105" s="11" t="s">
        <v>94</v>
      </c>
      <c r="W105">
        <v>1.9E-3</v>
      </c>
      <c r="Y105">
        <v>0.105</v>
      </c>
      <c r="Z105" s="11" t="s">
        <v>94</v>
      </c>
      <c r="AA105">
        <v>7.9000000000000008E-3</v>
      </c>
      <c r="AC105" s="12">
        <v>2.1000000000000001E-2</v>
      </c>
      <c r="AD105" s="5">
        <v>7.0649731413885281E-3</v>
      </c>
      <c r="AF105" s="3">
        <v>14</v>
      </c>
      <c r="AG105" s="3">
        <v>5</v>
      </c>
      <c r="AH105" s="3">
        <v>0</v>
      </c>
      <c r="AI105" s="3">
        <v>8</v>
      </c>
      <c r="AJ105" s="3">
        <v>6</v>
      </c>
      <c r="AK105" s="3">
        <v>6</v>
      </c>
      <c r="AL105" s="3">
        <v>6.5</v>
      </c>
      <c r="AM105" s="3">
        <v>3.7</v>
      </c>
      <c r="AN105" s="3">
        <v>2</v>
      </c>
      <c r="AO105" s="3">
        <v>2</v>
      </c>
      <c r="AP105" s="3">
        <v>4</v>
      </c>
      <c r="AQ105" s="3">
        <v>2</v>
      </c>
      <c r="AR105" s="3">
        <v>4</v>
      </c>
      <c r="AS105" s="3">
        <v>3.5</v>
      </c>
      <c r="AT105" s="3">
        <v>66.7</v>
      </c>
      <c r="AU105" s="3">
        <v>175</v>
      </c>
      <c r="AY105" s="6">
        <f t="shared" si="16"/>
        <v>7.5</v>
      </c>
      <c r="AZ105" s="7">
        <f t="shared" si="17"/>
        <v>7.5238095238095243E-2</v>
      </c>
      <c r="BA105" s="7">
        <f t="shared" si="18"/>
        <v>0.1357142857142857</v>
      </c>
      <c r="BB105" s="7">
        <f t="shared" si="19"/>
        <v>4.4351073762838464E-2</v>
      </c>
      <c r="BC105" s="1">
        <v>44288</v>
      </c>
      <c r="BD105" s="1">
        <v>262</v>
      </c>
      <c r="BE105" s="1" t="s">
        <v>207</v>
      </c>
      <c r="BF105" s="1">
        <v>51202080604</v>
      </c>
      <c r="BG105" s="1" t="s">
        <v>156</v>
      </c>
      <c r="BH105" s="1">
        <v>39.176601400000003</v>
      </c>
      <c r="BI105" s="1">
        <v>-86.339798000000002</v>
      </c>
      <c r="BJ105" s="1" t="s">
        <v>92</v>
      </c>
      <c r="BK105" s="1">
        <v>9</v>
      </c>
      <c r="BL105" s="1">
        <v>4</v>
      </c>
      <c r="BM105" s="1">
        <v>0</v>
      </c>
      <c r="BN105" s="1">
        <v>3.4000000000000696</v>
      </c>
      <c r="BO105" s="1">
        <v>4.0000000000000001E-3</v>
      </c>
      <c r="BP105" s="1">
        <v>0.15</v>
      </c>
      <c r="BQ105" s="1" t="s">
        <v>98</v>
      </c>
      <c r="BR105" s="1">
        <v>2.4017307318652968E-5</v>
      </c>
      <c r="BS105" s="1">
        <v>0.34899999999999998</v>
      </c>
      <c r="BT105" s="1">
        <v>0.04</v>
      </c>
      <c r="BU105" s="1">
        <v>14</v>
      </c>
      <c r="BV105" s="1">
        <v>0</v>
      </c>
      <c r="BW105" s="1">
        <v>0</v>
      </c>
      <c r="BX105" s="1">
        <v>10</v>
      </c>
      <c r="BY105" s="1">
        <v>6</v>
      </c>
      <c r="BZ105" s="1">
        <v>6</v>
      </c>
      <c r="CA105" s="1">
        <v>8</v>
      </c>
      <c r="CB105" s="1">
        <v>2</v>
      </c>
      <c r="CC105" s="1">
        <v>2</v>
      </c>
      <c r="CD105" s="1">
        <v>2</v>
      </c>
      <c r="CE105" s="1">
        <v>4</v>
      </c>
      <c r="CF105" s="1">
        <v>1</v>
      </c>
      <c r="CG105" s="1">
        <v>0</v>
      </c>
      <c r="CH105" s="1">
        <v>7</v>
      </c>
      <c r="CI105" s="1">
        <v>62</v>
      </c>
      <c r="CJ105" s="1">
        <v>120</v>
      </c>
    </row>
    <row r="106" spans="1:88" ht="14" customHeight="1" x14ac:dyDescent="0.35">
      <c r="A106" s="8">
        <v>44092</v>
      </c>
      <c r="B106" s="1">
        <v>258</v>
      </c>
      <c r="C106" s="9">
        <v>258</v>
      </c>
      <c r="D106" s="10" t="s">
        <v>259</v>
      </c>
      <c r="E106" s="10" t="s">
        <v>212</v>
      </c>
      <c r="F106" s="1" t="s">
        <v>184</v>
      </c>
      <c r="G106" s="1" t="s">
        <v>185</v>
      </c>
      <c r="H106" s="1">
        <v>51202080606</v>
      </c>
      <c r="I106" s="1">
        <v>39.147701300000001</v>
      </c>
      <c r="J106" s="1">
        <v>-86.407402000000005</v>
      </c>
      <c r="K106" s="1" t="s">
        <v>92</v>
      </c>
      <c r="L106" s="3">
        <v>0</v>
      </c>
      <c r="N106">
        <v>186</v>
      </c>
      <c r="O106" t="s">
        <v>93</v>
      </c>
      <c r="P106" s="1">
        <v>17</v>
      </c>
      <c r="Q106" s="1">
        <v>6</v>
      </c>
      <c r="S106">
        <v>7.8</v>
      </c>
      <c r="U106">
        <v>2.4E-2</v>
      </c>
      <c r="W106">
        <v>2E-3</v>
      </c>
      <c r="Y106">
        <v>0.16200000000000001</v>
      </c>
      <c r="Z106" s="11" t="s">
        <v>94</v>
      </c>
      <c r="AA106">
        <v>7.9000000000000008E-3</v>
      </c>
      <c r="AC106" s="12">
        <v>2.9000000000000001E-2</v>
      </c>
      <c r="AD106" s="5">
        <v>9.1923704131336003E-3</v>
      </c>
      <c r="AF106" s="3">
        <v>0</v>
      </c>
      <c r="AG106" s="3">
        <v>0</v>
      </c>
      <c r="AH106" s="3">
        <v>0</v>
      </c>
      <c r="AI106" s="3">
        <v>6</v>
      </c>
      <c r="AJ106" s="3">
        <v>3</v>
      </c>
      <c r="AK106" s="3">
        <v>9</v>
      </c>
      <c r="AL106" s="3">
        <v>5</v>
      </c>
      <c r="AM106" s="3">
        <v>5</v>
      </c>
      <c r="AN106" s="3">
        <v>0</v>
      </c>
      <c r="AO106" s="3">
        <v>2</v>
      </c>
      <c r="AP106" s="3">
        <v>6</v>
      </c>
      <c r="AQ106" s="3">
        <v>1</v>
      </c>
      <c r="AR106" s="3">
        <v>0</v>
      </c>
      <c r="AS106" s="3">
        <v>0</v>
      </c>
      <c r="AT106" s="3">
        <v>37</v>
      </c>
      <c r="AU106" s="3">
        <v>120</v>
      </c>
      <c r="AY106" s="6">
        <f t="shared" si="16"/>
        <v>6.75</v>
      </c>
      <c r="AZ106" s="7">
        <f t="shared" si="17"/>
        <v>4.8765432098765438E-2</v>
      </c>
      <c r="BA106" s="7">
        <f t="shared" si="18"/>
        <v>8.3333333333333329E-2</v>
      </c>
      <c r="BB106" s="7">
        <f t="shared" si="19"/>
        <v>2.7233115468409584E-2</v>
      </c>
      <c r="BC106" s="1">
        <v>44288</v>
      </c>
      <c r="BD106" s="1">
        <v>258</v>
      </c>
      <c r="BE106" s="1" t="s">
        <v>184</v>
      </c>
      <c r="BF106" s="1">
        <v>51202080606</v>
      </c>
      <c r="BG106" s="1" t="s">
        <v>156</v>
      </c>
      <c r="BH106" s="1">
        <v>39.147701300000001</v>
      </c>
      <c r="BI106" s="1">
        <v>-86.407402000000005</v>
      </c>
      <c r="BJ106" s="1" t="s">
        <v>92</v>
      </c>
      <c r="BK106" s="1">
        <v>6</v>
      </c>
      <c r="BL106" s="1">
        <v>4</v>
      </c>
      <c r="BM106" s="1">
        <v>9.3000000000000007</v>
      </c>
      <c r="BN106" s="1" t="s">
        <v>96</v>
      </c>
      <c r="BO106" s="1">
        <v>6.0000000000000001E-3</v>
      </c>
      <c r="BP106" s="1">
        <v>0.27900000000000003</v>
      </c>
      <c r="BQ106" s="1" t="s">
        <v>98</v>
      </c>
      <c r="BR106" s="1">
        <v>1.8903559732505979E-5</v>
      </c>
      <c r="BS106" s="1">
        <v>0.82899999999999996</v>
      </c>
      <c r="BT106" s="1">
        <v>2.7E-2</v>
      </c>
      <c r="BU106" s="1">
        <v>0</v>
      </c>
      <c r="BV106" s="1">
        <v>0</v>
      </c>
      <c r="BW106" s="1">
        <v>0</v>
      </c>
      <c r="BX106" s="1">
        <v>0</v>
      </c>
      <c r="BY106" s="1">
        <v>3</v>
      </c>
      <c r="BZ106" s="1">
        <v>9</v>
      </c>
      <c r="CA106" s="1">
        <v>5</v>
      </c>
      <c r="CB106" s="1">
        <v>2.5</v>
      </c>
      <c r="CC106" s="1">
        <v>2</v>
      </c>
      <c r="CD106" s="1">
        <v>3</v>
      </c>
      <c r="CE106" s="1">
        <v>8</v>
      </c>
      <c r="CF106" s="1">
        <v>1</v>
      </c>
      <c r="CG106" s="1">
        <v>0</v>
      </c>
      <c r="CH106" s="1">
        <v>0</v>
      </c>
      <c r="CI106" s="1">
        <v>33.5</v>
      </c>
      <c r="CJ106" s="1">
        <v>120</v>
      </c>
    </row>
    <row r="107" spans="1:88" ht="14" customHeight="1" x14ac:dyDescent="0.35">
      <c r="A107" s="8">
        <v>44092</v>
      </c>
      <c r="B107" s="1">
        <v>256</v>
      </c>
      <c r="C107" s="9">
        <v>256</v>
      </c>
      <c r="D107" s="10" t="s">
        <v>260</v>
      </c>
      <c r="E107" s="10" t="s">
        <v>183</v>
      </c>
      <c r="F107" s="1" t="s">
        <v>207</v>
      </c>
      <c r="G107" s="1" t="s">
        <v>185</v>
      </c>
      <c r="H107" s="1">
        <v>51202080604</v>
      </c>
      <c r="I107" s="1">
        <v>39.1731987</v>
      </c>
      <c r="J107" s="1">
        <v>-86.319396999999995</v>
      </c>
      <c r="K107" s="1" t="s">
        <v>92</v>
      </c>
      <c r="L107" s="3">
        <v>0</v>
      </c>
      <c r="N107">
        <v>4</v>
      </c>
      <c r="O107" t="s">
        <v>93</v>
      </c>
      <c r="P107" s="1">
        <v>17.8</v>
      </c>
      <c r="Q107" s="1">
        <v>6</v>
      </c>
      <c r="S107">
        <v>6.7</v>
      </c>
      <c r="U107">
        <v>0.02</v>
      </c>
      <c r="W107">
        <v>3.0000000000000001E-3</v>
      </c>
      <c r="Y107">
        <v>0.251</v>
      </c>
      <c r="Z107" s="11" t="s">
        <v>94</v>
      </c>
      <c r="AA107">
        <v>7.9000000000000008E-3</v>
      </c>
      <c r="AB107" s="11" t="s">
        <v>94</v>
      </c>
      <c r="AC107" s="12">
        <v>1.4E-2</v>
      </c>
      <c r="AD107" s="5">
        <v>4.7099820942590178E-3</v>
      </c>
      <c r="AF107" s="3">
        <v>5.3</v>
      </c>
      <c r="AG107" s="3">
        <v>0</v>
      </c>
      <c r="AH107" s="3">
        <v>0</v>
      </c>
      <c r="AI107" s="3">
        <v>14</v>
      </c>
      <c r="AJ107" s="3">
        <v>3</v>
      </c>
      <c r="AK107" s="3">
        <v>0</v>
      </c>
      <c r="AL107" s="3">
        <v>5</v>
      </c>
      <c r="AM107" s="3">
        <v>2.5</v>
      </c>
      <c r="AN107" s="3">
        <v>0</v>
      </c>
      <c r="AO107" s="3">
        <v>2</v>
      </c>
      <c r="AP107" s="3">
        <v>8</v>
      </c>
      <c r="AQ107" s="3">
        <v>1</v>
      </c>
      <c r="AR107" s="3">
        <v>4</v>
      </c>
      <c r="AS107" s="3">
        <v>4</v>
      </c>
      <c r="AT107" s="3">
        <v>48.8</v>
      </c>
      <c r="AU107" s="3">
        <v>175</v>
      </c>
      <c r="AY107" s="6">
        <f t="shared" si="16"/>
        <v>12.549999999999999</v>
      </c>
      <c r="AZ107" s="7">
        <f t="shared" si="17"/>
        <v>3.1474103585657373E-2</v>
      </c>
      <c r="BA107" s="7">
        <f t="shared" si="18"/>
        <v>0.15</v>
      </c>
      <c r="BB107" s="7">
        <f t="shared" si="19"/>
        <v>4.9019607843137254E-2</v>
      </c>
      <c r="BC107" s="1">
        <v>44288</v>
      </c>
      <c r="BD107" s="1">
        <v>256</v>
      </c>
      <c r="BE107" s="1" t="s">
        <v>207</v>
      </c>
      <c r="BF107" s="1">
        <v>51202080604</v>
      </c>
      <c r="BG107" s="1" t="s">
        <v>156</v>
      </c>
      <c r="BH107" s="1">
        <v>39.1731987</v>
      </c>
      <c r="BI107" s="1">
        <v>-86.319396999999995</v>
      </c>
      <c r="BJ107" s="1" t="s">
        <v>186</v>
      </c>
      <c r="BK107" s="1" t="s">
        <v>115</v>
      </c>
      <c r="BL107" s="1" t="s">
        <v>115</v>
      </c>
      <c r="BO107" s="1" t="s">
        <v>102</v>
      </c>
      <c r="BP107" s="1" t="s">
        <v>102</v>
      </c>
      <c r="BQ107" s="1" t="s">
        <v>102</v>
      </c>
      <c r="BR107" s="1" t="s">
        <v>102</v>
      </c>
      <c r="BS107" s="1" t="s">
        <v>102</v>
      </c>
      <c r="BT107" s="1" t="s">
        <v>102</v>
      </c>
      <c r="BU107" s="1">
        <v>0</v>
      </c>
      <c r="BV107" s="1">
        <v>0</v>
      </c>
      <c r="BW107" s="1">
        <v>0</v>
      </c>
      <c r="BX107" s="1">
        <v>8</v>
      </c>
      <c r="BY107" s="1">
        <v>0</v>
      </c>
      <c r="BZ107" s="1">
        <v>9</v>
      </c>
      <c r="CA107" s="1">
        <v>8</v>
      </c>
      <c r="CB107" s="1">
        <v>1</v>
      </c>
      <c r="CC107" s="1">
        <v>2</v>
      </c>
      <c r="CD107" s="1">
        <v>2</v>
      </c>
      <c r="CE107" s="1">
        <v>0</v>
      </c>
      <c r="CF107" s="1">
        <v>1</v>
      </c>
      <c r="CG107" s="1">
        <v>6</v>
      </c>
      <c r="CH107" s="1">
        <v>0</v>
      </c>
      <c r="CI107" s="1">
        <v>37</v>
      </c>
      <c r="CJ107" s="1" t="s">
        <v>115</v>
      </c>
    </row>
    <row r="108" spans="1:88" ht="14" customHeight="1" x14ac:dyDescent="0.35">
      <c r="A108" s="8">
        <v>44092</v>
      </c>
      <c r="B108" s="1">
        <v>251</v>
      </c>
      <c r="C108" s="9">
        <v>251</v>
      </c>
      <c r="D108" s="10" t="s">
        <v>261</v>
      </c>
      <c r="E108" s="10" t="s">
        <v>183</v>
      </c>
      <c r="F108" s="1" t="s">
        <v>191</v>
      </c>
      <c r="G108" s="1" t="s">
        <v>185</v>
      </c>
      <c r="H108" s="1">
        <v>51202080605</v>
      </c>
      <c r="I108" s="1">
        <v>39.151298500000003</v>
      </c>
      <c r="J108" s="1">
        <v>-86.398498500000002</v>
      </c>
      <c r="K108" s="1" t="s">
        <v>92</v>
      </c>
      <c r="L108" s="3">
        <v>0</v>
      </c>
      <c r="N108">
        <v>9.8000000000000007</v>
      </c>
      <c r="O108" t="s">
        <v>93</v>
      </c>
      <c r="S108">
        <v>9</v>
      </c>
      <c r="U108">
        <v>1.6E-2</v>
      </c>
      <c r="W108">
        <v>3.0000000000000001E-3</v>
      </c>
      <c r="Y108">
        <v>0.42</v>
      </c>
      <c r="Z108" s="11" t="s">
        <v>94</v>
      </c>
      <c r="AA108">
        <v>7.9000000000000008E-3</v>
      </c>
      <c r="AC108" s="12">
        <v>1.6E-2</v>
      </c>
      <c r="AD108" s="5" t="s">
        <v>102</v>
      </c>
      <c r="AF108" s="3">
        <v>3</v>
      </c>
      <c r="AG108" s="3">
        <v>0</v>
      </c>
      <c r="AH108" s="3">
        <v>0</v>
      </c>
      <c r="AI108" s="3">
        <v>12</v>
      </c>
      <c r="AJ108" s="3">
        <v>8</v>
      </c>
      <c r="AK108" s="3">
        <v>9</v>
      </c>
      <c r="AL108" s="3">
        <v>8</v>
      </c>
      <c r="AM108" s="3">
        <v>4.5</v>
      </c>
      <c r="AN108" s="3">
        <v>4</v>
      </c>
      <c r="AO108" s="3">
        <v>2</v>
      </c>
      <c r="AP108" s="3">
        <v>8</v>
      </c>
      <c r="AQ108" s="3">
        <v>1</v>
      </c>
      <c r="AR108" s="3">
        <v>0</v>
      </c>
      <c r="AS108" s="3">
        <v>0</v>
      </c>
      <c r="AT108" s="3">
        <v>59.5</v>
      </c>
      <c r="AU108" s="3" t="s">
        <v>115</v>
      </c>
      <c r="AY108" s="6">
        <f t="shared" si="16"/>
        <v>26.25</v>
      </c>
      <c r="AZ108" s="7">
        <f t="shared" si="17"/>
        <v>1.8809523809523811E-2</v>
      </c>
      <c r="BA108" s="7">
        <f t="shared" si="18"/>
        <v>0.1875</v>
      </c>
      <c r="BB108" s="7">
        <f t="shared" si="19"/>
        <v>6.1274509803921566E-2</v>
      </c>
      <c r="BC108" s="1">
        <v>44288</v>
      </c>
      <c r="BD108" s="1">
        <v>251</v>
      </c>
      <c r="BE108" s="1" t="s">
        <v>191</v>
      </c>
      <c r="BF108" s="1">
        <v>51202080605</v>
      </c>
      <c r="BG108" s="1" t="s">
        <v>156</v>
      </c>
      <c r="BH108" s="1">
        <v>39.151298500000003</v>
      </c>
      <c r="BI108" s="1">
        <v>-86.398498500000002</v>
      </c>
      <c r="BJ108" s="1" t="s">
        <v>92</v>
      </c>
      <c r="BK108" s="1">
        <v>10</v>
      </c>
      <c r="BL108" s="1">
        <v>5</v>
      </c>
      <c r="BM108" s="1">
        <v>30.5</v>
      </c>
      <c r="BN108" s="1">
        <v>7.999999999999952</v>
      </c>
      <c r="BO108" s="1">
        <v>4.0000000000000001E-3</v>
      </c>
      <c r="BP108" s="1">
        <v>0.16900000000000001</v>
      </c>
      <c r="BQ108" s="1" t="s">
        <v>98</v>
      </c>
      <c r="BR108" s="1">
        <v>2.5982901965156395E-4</v>
      </c>
      <c r="BS108" s="1">
        <v>0.30299999999999999</v>
      </c>
      <c r="BT108" s="1">
        <v>3.6999999999999998E-2</v>
      </c>
      <c r="BU108" s="1">
        <v>0</v>
      </c>
      <c r="BV108" s="1">
        <v>0</v>
      </c>
      <c r="BW108" s="1">
        <v>0</v>
      </c>
      <c r="BX108" s="1">
        <v>14</v>
      </c>
      <c r="BY108" s="1">
        <v>8</v>
      </c>
      <c r="BZ108" s="1">
        <v>12</v>
      </c>
      <c r="CA108" s="1">
        <v>8</v>
      </c>
      <c r="CB108" s="1">
        <v>3</v>
      </c>
      <c r="CC108" s="1">
        <v>2</v>
      </c>
      <c r="CD108" s="1">
        <v>3</v>
      </c>
      <c r="CE108" s="1">
        <v>8</v>
      </c>
      <c r="CF108" s="1">
        <v>1</v>
      </c>
      <c r="CG108" s="1">
        <v>0</v>
      </c>
      <c r="CH108" s="1">
        <v>0</v>
      </c>
      <c r="CI108" s="1">
        <v>59</v>
      </c>
      <c r="CJ108" s="1">
        <v>120</v>
      </c>
    </row>
    <row r="109" spans="1:88" ht="14" customHeight="1" x14ac:dyDescent="0.35">
      <c r="A109" s="8">
        <v>44092</v>
      </c>
      <c r="B109" s="1">
        <v>250</v>
      </c>
      <c r="C109" s="9">
        <v>250</v>
      </c>
      <c r="D109" s="10" t="s">
        <v>262</v>
      </c>
      <c r="E109" s="10" t="s">
        <v>250</v>
      </c>
      <c r="F109" s="1" t="s">
        <v>207</v>
      </c>
      <c r="G109" s="1" t="s">
        <v>185</v>
      </c>
      <c r="H109" s="1">
        <v>51202080604</v>
      </c>
      <c r="I109" s="1">
        <v>39.202701599999997</v>
      </c>
      <c r="J109" s="1">
        <v>-86.220703099999994</v>
      </c>
      <c r="K109" s="1" t="s">
        <v>92</v>
      </c>
      <c r="L109" s="3">
        <v>0</v>
      </c>
      <c r="N109">
        <v>8.6</v>
      </c>
      <c r="O109" t="s">
        <v>93</v>
      </c>
      <c r="P109" s="1">
        <v>16</v>
      </c>
      <c r="Q109" s="1">
        <v>6.5</v>
      </c>
      <c r="S109">
        <v>2.7</v>
      </c>
      <c r="T109" s="11" t="s">
        <v>94</v>
      </c>
      <c r="U109">
        <v>2E-3</v>
      </c>
      <c r="W109">
        <v>3.0000000000000001E-3</v>
      </c>
      <c r="X109" s="11" t="s">
        <v>94</v>
      </c>
      <c r="Y109">
        <v>0.1</v>
      </c>
      <c r="Z109" s="11" t="s">
        <v>94</v>
      </c>
      <c r="AA109">
        <v>7.9000000000000008E-3</v>
      </c>
      <c r="AC109" s="12">
        <v>2.1000000000000001E-2</v>
      </c>
      <c r="AD109" s="5">
        <v>1.9334894699011781E-2</v>
      </c>
      <c r="AF109" s="3">
        <v>10</v>
      </c>
      <c r="AG109" s="3">
        <v>0</v>
      </c>
      <c r="AH109" s="3">
        <v>0</v>
      </c>
      <c r="AI109" s="3">
        <v>16</v>
      </c>
      <c r="AJ109" s="3">
        <v>8</v>
      </c>
      <c r="AK109" s="3">
        <v>9</v>
      </c>
      <c r="AL109" s="3">
        <v>5</v>
      </c>
      <c r="AM109" s="3">
        <v>5</v>
      </c>
      <c r="AN109" s="3">
        <v>2</v>
      </c>
      <c r="AO109" s="3">
        <v>2</v>
      </c>
      <c r="AP109" s="3">
        <v>4</v>
      </c>
      <c r="AQ109" s="3">
        <v>1</v>
      </c>
      <c r="AR109" s="3">
        <v>0</v>
      </c>
      <c r="AS109" s="3">
        <v>3.7</v>
      </c>
      <c r="AT109" s="3">
        <v>65.7</v>
      </c>
      <c r="AU109" s="3">
        <v>185</v>
      </c>
      <c r="AY109" s="6">
        <f t="shared" si="16"/>
        <v>50</v>
      </c>
      <c r="AZ109" s="7">
        <f t="shared" si="17"/>
        <v>7.9000000000000001E-2</v>
      </c>
      <c r="BA109" s="7">
        <f t="shared" si="18"/>
        <v>1.5</v>
      </c>
      <c r="BB109" s="7">
        <f t="shared" si="19"/>
        <v>0.49019607843137253</v>
      </c>
      <c r="BC109" s="1">
        <v>44288</v>
      </c>
      <c r="BD109" s="1">
        <v>250</v>
      </c>
      <c r="BE109" s="1" t="s">
        <v>207</v>
      </c>
      <c r="BF109" s="1">
        <v>51202080604</v>
      </c>
      <c r="BG109" s="1" t="s">
        <v>156</v>
      </c>
      <c r="BH109" s="1">
        <v>39.202701599999997</v>
      </c>
      <c r="BI109" s="1">
        <v>-86.220703099999994</v>
      </c>
      <c r="BJ109" s="1" t="s">
        <v>92</v>
      </c>
      <c r="BK109" s="1">
        <v>6.5</v>
      </c>
      <c r="BL109" s="1">
        <v>4.5</v>
      </c>
      <c r="BM109" s="1">
        <v>10.9</v>
      </c>
      <c r="BN109" s="1" t="s">
        <v>96</v>
      </c>
      <c r="BO109" s="1">
        <v>4.0000000000000001E-3</v>
      </c>
      <c r="BP109" s="1">
        <v>4.5999999999999999E-2</v>
      </c>
      <c r="BQ109" s="1" t="s">
        <v>98</v>
      </c>
      <c r="BR109" s="1">
        <v>6.2233943829293473E-5</v>
      </c>
      <c r="BS109" s="1">
        <v>0.10050000000000001</v>
      </c>
      <c r="BT109" s="1">
        <v>2.35E-2</v>
      </c>
      <c r="BU109" s="1">
        <v>10</v>
      </c>
      <c r="BV109" s="1">
        <v>5</v>
      </c>
      <c r="BW109" s="1">
        <v>5</v>
      </c>
      <c r="BX109" s="1">
        <v>18</v>
      </c>
      <c r="BY109" s="1">
        <v>3</v>
      </c>
      <c r="BZ109" s="1">
        <v>9</v>
      </c>
      <c r="CA109" s="1">
        <v>8</v>
      </c>
      <c r="CB109" s="1">
        <v>5</v>
      </c>
      <c r="CC109" s="1">
        <v>0</v>
      </c>
      <c r="CD109" s="1">
        <v>2</v>
      </c>
      <c r="CE109" s="1">
        <v>0</v>
      </c>
      <c r="CF109" s="1">
        <v>5</v>
      </c>
      <c r="CG109" s="1">
        <v>6</v>
      </c>
      <c r="CH109" s="1">
        <v>5.5</v>
      </c>
      <c r="CI109" s="1">
        <v>81.5</v>
      </c>
      <c r="CJ109" s="1">
        <v>100</v>
      </c>
    </row>
    <row r="110" spans="1:88" ht="14" customHeight="1" x14ac:dyDescent="0.35">
      <c r="A110" s="8">
        <v>44092</v>
      </c>
      <c r="B110" s="1">
        <v>239</v>
      </c>
      <c r="C110" s="9">
        <v>239</v>
      </c>
      <c r="D110" s="10" t="s">
        <v>263</v>
      </c>
      <c r="E110" s="10" t="s">
        <v>264</v>
      </c>
      <c r="F110" s="1" t="s">
        <v>196</v>
      </c>
      <c r="G110" s="1" t="s">
        <v>185</v>
      </c>
      <c r="H110" s="1">
        <v>51202080602</v>
      </c>
      <c r="I110" s="1">
        <v>39.242900800000001</v>
      </c>
      <c r="J110" s="1">
        <v>-86.094497700000005</v>
      </c>
      <c r="K110" s="1" t="s">
        <v>114</v>
      </c>
      <c r="AF110" s="3">
        <v>10</v>
      </c>
      <c r="AG110" s="3">
        <v>0</v>
      </c>
      <c r="AH110" s="3">
        <v>0</v>
      </c>
      <c r="AI110" s="3">
        <v>10</v>
      </c>
      <c r="AJ110" s="3">
        <v>6</v>
      </c>
      <c r="AK110" s="3">
        <v>6</v>
      </c>
      <c r="AL110" s="3">
        <v>5</v>
      </c>
      <c r="AM110" s="3">
        <v>3.5</v>
      </c>
      <c r="AN110" s="3">
        <v>2</v>
      </c>
      <c r="AO110" s="3">
        <v>3</v>
      </c>
      <c r="AP110" s="3">
        <v>0</v>
      </c>
      <c r="AQ110" s="3">
        <v>0</v>
      </c>
      <c r="AR110" s="3">
        <v>0</v>
      </c>
      <c r="AS110" s="3">
        <v>0</v>
      </c>
      <c r="AT110" s="3">
        <v>45.5</v>
      </c>
      <c r="AU110" s="3" t="s">
        <v>115</v>
      </c>
      <c r="BC110" s="1">
        <v>44288</v>
      </c>
      <c r="BD110" s="1">
        <v>239</v>
      </c>
      <c r="BE110" s="1" t="s">
        <v>196</v>
      </c>
      <c r="BF110" s="1">
        <v>51202080602</v>
      </c>
      <c r="BG110" s="1" t="s">
        <v>156</v>
      </c>
      <c r="BH110" s="1">
        <v>39.242900800000001</v>
      </c>
      <c r="BI110" s="1">
        <v>-86.094497700000005</v>
      </c>
      <c r="BJ110" s="1" t="s">
        <v>92</v>
      </c>
      <c r="BK110" s="1">
        <v>9</v>
      </c>
      <c r="BL110" s="1">
        <v>4</v>
      </c>
      <c r="BM110" s="1">
        <v>3</v>
      </c>
      <c r="BN110" s="1">
        <v>4.0000000000000036</v>
      </c>
      <c r="BO110" s="1">
        <v>6.0000000000000001E-3</v>
      </c>
      <c r="BP110" s="1">
        <v>0.126</v>
      </c>
      <c r="BQ110" s="1" t="s">
        <v>98</v>
      </c>
      <c r="BR110" s="1">
        <v>2.4017307318652968E-5</v>
      </c>
      <c r="BS110" s="1">
        <v>0.315</v>
      </c>
      <c r="BT110" s="1">
        <v>3.7999999999999999E-2</v>
      </c>
      <c r="BU110" s="1">
        <v>10</v>
      </c>
      <c r="BV110" s="1">
        <v>0</v>
      </c>
      <c r="BW110" s="1">
        <v>0</v>
      </c>
      <c r="BX110" s="1">
        <v>10</v>
      </c>
      <c r="BY110" s="1">
        <v>8</v>
      </c>
      <c r="BZ110" s="1">
        <v>9</v>
      </c>
      <c r="CA110" s="1">
        <v>5</v>
      </c>
      <c r="CB110" s="1">
        <v>5</v>
      </c>
      <c r="CC110" s="1">
        <v>2</v>
      </c>
      <c r="CD110" s="1">
        <v>3</v>
      </c>
      <c r="CE110" s="1">
        <v>6</v>
      </c>
      <c r="CF110" s="1">
        <v>5</v>
      </c>
      <c r="CG110" s="1">
        <v>6</v>
      </c>
      <c r="CH110" s="1">
        <v>4</v>
      </c>
      <c r="CI110" s="1">
        <v>73</v>
      </c>
      <c r="CJ110" s="1">
        <v>50</v>
      </c>
    </row>
    <row r="111" spans="1:88" ht="14" customHeight="1" x14ac:dyDescent="0.35">
      <c r="A111" s="8">
        <v>44092</v>
      </c>
      <c r="B111" s="1">
        <v>232</v>
      </c>
      <c r="C111" s="9">
        <v>232</v>
      </c>
      <c r="D111" s="10" t="s">
        <v>265</v>
      </c>
      <c r="E111" t="s">
        <v>266</v>
      </c>
      <c r="F111" s="1" t="s">
        <v>202</v>
      </c>
      <c r="G111" s="1" t="s">
        <v>185</v>
      </c>
      <c r="H111" s="1">
        <v>51202080601</v>
      </c>
      <c r="I111" s="1">
        <v>39.270198800000003</v>
      </c>
      <c r="J111" s="1">
        <v>-86.1421967</v>
      </c>
      <c r="K111" s="1" t="s">
        <v>92</v>
      </c>
      <c r="L111" s="3">
        <v>0</v>
      </c>
      <c r="N111">
        <v>4.0999999999999996</v>
      </c>
      <c r="O111" t="s">
        <v>93</v>
      </c>
      <c r="P111" s="1">
        <v>25</v>
      </c>
      <c r="Q111" s="1">
        <v>6</v>
      </c>
      <c r="S111">
        <v>1.8</v>
      </c>
      <c r="T111" s="11" t="s">
        <v>94</v>
      </c>
      <c r="U111">
        <v>2E-3</v>
      </c>
      <c r="W111">
        <v>4.0000000000000001E-3</v>
      </c>
      <c r="X111" s="11" t="s">
        <v>94</v>
      </c>
      <c r="Y111">
        <v>0.1</v>
      </c>
      <c r="AA111">
        <v>3.7999999999999999E-2</v>
      </c>
      <c r="AB111" s="11" t="s">
        <v>94</v>
      </c>
      <c r="AC111" s="12">
        <v>1.4E-2</v>
      </c>
      <c r="AD111" s="5">
        <v>1.1498013394100304E-2</v>
      </c>
      <c r="AF111" s="3">
        <v>6</v>
      </c>
      <c r="AG111" s="3">
        <v>0</v>
      </c>
      <c r="AH111" s="3">
        <v>5</v>
      </c>
      <c r="AI111" s="3">
        <v>10</v>
      </c>
      <c r="AJ111" s="3">
        <v>3</v>
      </c>
      <c r="AK111" s="3">
        <v>9</v>
      </c>
      <c r="AL111" s="3">
        <v>8</v>
      </c>
      <c r="AM111" s="3">
        <v>3</v>
      </c>
      <c r="AN111" s="3">
        <v>2</v>
      </c>
      <c r="AO111" s="3">
        <v>3</v>
      </c>
      <c r="AP111" s="3">
        <v>4</v>
      </c>
      <c r="AQ111" s="3">
        <v>1</v>
      </c>
      <c r="AR111" s="3">
        <v>0</v>
      </c>
      <c r="AS111" s="3">
        <v>0</v>
      </c>
      <c r="AT111" s="3">
        <v>54</v>
      </c>
      <c r="AU111" s="3" t="s">
        <v>115</v>
      </c>
      <c r="AY111" s="6">
        <f>Y111/U111</f>
        <v>50</v>
      </c>
      <c r="AZ111" s="7">
        <f>AA111/Y111</f>
        <v>0.37999999999999995</v>
      </c>
      <c r="BA111" s="7">
        <f>W111/U111</f>
        <v>2</v>
      </c>
      <c r="BB111" s="7">
        <f>W111/(U111*3.06)</f>
        <v>0.65359477124183007</v>
      </c>
      <c r="BC111" s="1">
        <v>44288</v>
      </c>
      <c r="BD111" s="1">
        <v>232</v>
      </c>
      <c r="BE111" s="1" t="s">
        <v>202</v>
      </c>
      <c r="BF111" s="1">
        <v>51202080601</v>
      </c>
      <c r="BG111" s="1" t="s">
        <v>156</v>
      </c>
      <c r="BH111" s="1">
        <v>39.270198800000003</v>
      </c>
      <c r="BI111" s="1">
        <v>-86.1421967</v>
      </c>
      <c r="BJ111" s="1" t="s">
        <v>92</v>
      </c>
      <c r="BK111" s="1">
        <v>6</v>
      </c>
      <c r="BL111" s="1">
        <v>5</v>
      </c>
      <c r="BM111" s="1">
        <v>9.6</v>
      </c>
      <c r="BN111" s="1" t="s">
        <v>96</v>
      </c>
      <c r="BO111" s="1">
        <v>1.2999999999999999E-2</v>
      </c>
      <c r="BP111" s="1">
        <v>3.3000000000000002E-2</v>
      </c>
      <c r="BQ111" s="1" t="s">
        <v>98</v>
      </c>
      <c r="BR111" s="1">
        <v>1.8903330013787928E-4</v>
      </c>
      <c r="BS111" s="1">
        <v>0.10299999999999999</v>
      </c>
      <c r="BT111" s="1">
        <v>3.2000000000000001E-2</v>
      </c>
      <c r="BU111" s="1">
        <v>10</v>
      </c>
      <c r="BV111" s="1">
        <v>5</v>
      </c>
      <c r="BW111" s="1">
        <v>0</v>
      </c>
      <c r="BX111" s="1">
        <v>4</v>
      </c>
      <c r="BY111" s="1">
        <v>3</v>
      </c>
      <c r="BZ111" s="1">
        <v>9</v>
      </c>
      <c r="CA111" s="1">
        <v>5</v>
      </c>
      <c r="CB111" s="1">
        <v>3</v>
      </c>
      <c r="CC111" s="1">
        <v>2</v>
      </c>
      <c r="CD111" s="1">
        <v>2</v>
      </c>
      <c r="CE111" s="1">
        <v>4</v>
      </c>
      <c r="CF111" s="1">
        <v>5</v>
      </c>
      <c r="CG111" s="1">
        <v>4</v>
      </c>
      <c r="CH111" s="1">
        <v>4</v>
      </c>
      <c r="CI111" s="1">
        <v>60</v>
      </c>
      <c r="CJ111" s="1">
        <v>25</v>
      </c>
    </row>
    <row r="112" spans="1:88" ht="14" customHeight="1" x14ac:dyDescent="0.35">
      <c r="A112" s="8">
        <v>44092</v>
      </c>
      <c r="B112" s="1">
        <v>231</v>
      </c>
      <c r="C112" s="9">
        <v>231</v>
      </c>
      <c r="D112" s="10" t="s">
        <v>267</v>
      </c>
      <c r="E112" s="10" t="s">
        <v>204</v>
      </c>
      <c r="F112" s="1" t="s">
        <v>191</v>
      </c>
      <c r="G112" s="1" t="s">
        <v>185</v>
      </c>
      <c r="H112" s="1">
        <v>51202080605</v>
      </c>
      <c r="I112" s="1">
        <v>39.167099</v>
      </c>
      <c r="J112" s="1">
        <v>-86.398696900000004</v>
      </c>
      <c r="K112" s="1" t="s">
        <v>92</v>
      </c>
      <c r="L112" s="3">
        <v>0</v>
      </c>
      <c r="N112">
        <v>18.100000000000001</v>
      </c>
      <c r="O112" t="s">
        <v>93</v>
      </c>
      <c r="P112" s="1">
        <v>16.5</v>
      </c>
      <c r="Q112" s="1">
        <v>6</v>
      </c>
      <c r="S112">
        <v>2.5</v>
      </c>
      <c r="T112" s="11" t="s">
        <v>94</v>
      </c>
      <c r="U112">
        <v>2E-3</v>
      </c>
      <c r="V112" s="11" t="s">
        <v>94</v>
      </c>
      <c r="W112">
        <v>1.9E-3</v>
      </c>
      <c r="Y112">
        <v>0.13450000000000001</v>
      </c>
      <c r="AA112">
        <v>0.01</v>
      </c>
      <c r="AC112" s="12">
        <v>3.7999999999999999E-2</v>
      </c>
      <c r="AD112" s="5">
        <v>1.1498013394100304E-2</v>
      </c>
      <c r="AF112" s="3">
        <v>10</v>
      </c>
      <c r="AG112" s="3">
        <v>0</v>
      </c>
      <c r="AH112" s="3">
        <v>0</v>
      </c>
      <c r="AI112" s="3">
        <v>10</v>
      </c>
      <c r="AJ112" s="3">
        <v>8</v>
      </c>
      <c r="AK112" s="3">
        <v>9</v>
      </c>
      <c r="AL112" s="3">
        <v>5</v>
      </c>
      <c r="AM112" s="3">
        <v>1</v>
      </c>
      <c r="AN112" s="3">
        <v>2</v>
      </c>
      <c r="AO112" s="3">
        <v>2</v>
      </c>
      <c r="AP112" s="3">
        <v>4</v>
      </c>
      <c r="AQ112" s="3">
        <v>1</v>
      </c>
      <c r="AR112" s="3">
        <v>0</v>
      </c>
      <c r="AS112" s="3">
        <v>0</v>
      </c>
      <c r="AT112" s="3">
        <v>52</v>
      </c>
      <c r="AU112" s="3">
        <v>220</v>
      </c>
      <c r="AY112" s="6">
        <f>Y112/U112</f>
        <v>67.25</v>
      </c>
      <c r="AZ112" s="7">
        <f>AA112/Y112</f>
        <v>7.434944237918216E-2</v>
      </c>
      <c r="BA112" s="7">
        <f>W112/U112</f>
        <v>0.95</v>
      </c>
      <c r="BB112" s="7">
        <f>W112/(U112*3.06)</f>
        <v>0.31045751633986923</v>
      </c>
      <c r="BC112" s="1">
        <v>44288</v>
      </c>
      <c r="BD112" s="1">
        <v>231</v>
      </c>
      <c r="BE112" s="1" t="s">
        <v>191</v>
      </c>
      <c r="BF112" s="1">
        <v>51202080605</v>
      </c>
      <c r="BG112" s="1" t="s">
        <v>156</v>
      </c>
      <c r="BH112" s="1">
        <v>39.167099</v>
      </c>
      <c r="BI112" s="1">
        <v>-86.398696900000004</v>
      </c>
      <c r="BJ112" s="1" t="s">
        <v>92</v>
      </c>
      <c r="BK112" s="1">
        <v>6</v>
      </c>
      <c r="BL112" s="1">
        <v>5</v>
      </c>
      <c r="BM112" s="1">
        <v>6.3</v>
      </c>
      <c r="BN112" s="1">
        <v>2.2000000000002018</v>
      </c>
      <c r="BO112" s="1">
        <v>3.0000000000000001E-3</v>
      </c>
      <c r="BP112" s="1">
        <v>0.192</v>
      </c>
      <c r="BQ112" s="1" t="s">
        <v>98</v>
      </c>
      <c r="BR112" s="1">
        <v>1.8903330013787928E-4</v>
      </c>
      <c r="BS112" s="1">
        <v>0.35899999999999999</v>
      </c>
      <c r="BT112" s="1">
        <v>2.3E-2</v>
      </c>
      <c r="BU112" s="1">
        <v>14</v>
      </c>
      <c r="BV112" s="1">
        <v>0</v>
      </c>
      <c r="BW112" s="1">
        <v>0</v>
      </c>
      <c r="BX112" s="1">
        <v>16</v>
      </c>
      <c r="BY112" s="1">
        <v>3</v>
      </c>
      <c r="BZ112" s="1">
        <v>9</v>
      </c>
      <c r="CA112" s="1">
        <v>8</v>
      </c>
      <c r="CB112" s="1">
        <v>4.5</v>
      </c>
      <c r="CC112" s="1">
        <v>0</v>
      </c>
      <c r="CD112" s="1">
        <v>2</v>
      </c>
      <c r="CE112" s="1">
        <v>6</v>
      </c>
      <c r="CF112" s="1">
        <v>1</v>
      </c>
      <c r="CG112" s="1">
        <v>6</v>
      </c>
      <c r="CH112" s="1">
        <v>4</v>
      </c>
      <c r="CI112" s="1">
        <v>73.5</v>
      </c>
      <c r="CJ112" s="1">
        <v>120</v>
      </c>
    </row>
    <row r="113" spans="1:88" ht="14" customHeight="1" x14ac:dyDescent="0.35">
      <c r="A113" s="23">
        <v>44092</v>
      </c>
      <c r="B113" s="13">
        <v>226</v>
      </c>
      <c r="C113" s="9">
        <v>226</v>
      </c>
      <c r="D113" s="10" t="s">
        <v>268</v>
      </c>
      <c r="E113" t="s">
        <v>188</v>
      </c>
      <c r="F113" s="13" t="s">
        <v>202</v>
      </c>
      <c r="G113" s="13" t="s">
        <v>185</v>
      </c>
      <c r="H113" s="13">
        <v>51202080601</v>
      </c>
      <c r="I113" s="13">
        <v>39.316600800000003</v>
      </c>
      <c r="J113" s="13">
        <v>-86.167503400000001</v>
      </c>
      <c r="K113" s="13" t="s">
        <v>92</v>
      </c>
      <c r="L113" s="24">
        <v>1</v>
      </c>
      <c r="M113" s="25"/>
      <c r="N113" s="26">
        <v>4.0999999999999996</v>
      </c>
      <c r="O113" s="26" t="s">
        <v>93</v>
      </c>
      <c r="P113" s="13">
        <v>18.5</v>
      </c>
      <c r="Q113" s="13">
        <v>6</v>
      </c>
      <c r="R113" s="25" t="s">
        <v>94</v>
      </c>
      <c r="S113" s="26">
        <v>0.5</v>
      </c>
      <c r="T113" s="25" t="s">
        <v>94</v>
      </c>
      <c r="U113" s="26">
        <v>2E-3</v>
      </c>
      <c r="V113" s="25"/>
      <c r="W113" s="26">
        <v>8.0000000000000002E-3</v>
      </c>
      <c r="X113" s="25"/>
      <c r="Y113" s="26">
        <v>0.1</v>
      </c>
      <c r="Z113" s="25"/>
      <c r="AA113" s="26">
        <v>4.5999999999999999E-2</v>
      </c>
      <c r="AB113" s="25"/>
      <c r="AC113" s="27">
        <v>1.7000000000000001E-2</v>
      </c>
      <c r="AD113" s="28">
        <v>5.9988844083288372E-3</v>
      </c>
      <c r="AE113" s="26"/>
      <c r="AF113" s="24">
        <v>14</v>
      </c>
      <c r="AG113" s="24">
        <v>5</v>
      </c>
      <c r="AH113" s="24">
        <v>5</v>
      </c>
      <c r="AI113" s="24">
        <v>10</v>
      </c>
      <c r="AJ113" s="24">
        <v>8</v>
      </c>
      <c r="AK113" s="24">
        <v>12</v>
      </c>
      <c r="AL113" s="24">
        <v>5</v>
      </c>
      <c r="AM113" s="24">
        <v>4.5</v>
      </c>
      <c r="AN113" s="24">
        <v>4</v>
      </c>
      <c r="AO113" s="24">
        <v>3</v>
      </c>
      <c r="AP113" s="24">
        <v>0</v>
      </c>
      <c r="AQ113" s="24">
        <v>1</v>
      </c>
      <c r="AR113" s="24">
        <v>4</v>
      </c>
      <c r="AS113" s="24">
        <v>0</v>
      </c>
      <c r="AT113" s="24">
        <v>75.5</v>
      </c>
      <c r="AU113" s="24">
        <v>120</v>
      </c>
      <c r="AV113" s="13"/>
      <c r="AW113" s="13"/>
      <c r="AX113" s="13"/>
      <c r="AY113" s="29">
        <f>Y113/U113</f>
        <v>50</v>
      </c>
      <c r="AZ113" s="30">
        <f>AA113/Y113</f>
        <v>0.45999999999999996</v>
      </c>
      <c r="BA113" s="30">
        <f>W113/U113</f>
        <v>4</v>
      </c>
      <c r="BB113" s="30">
        <f>W113/(U113*3.06)</f>
        <v>1.3071895424836601</v>
      </c>
      <c r="BC113" s="1">
        <v>44288</v>
      </c>
      <c r="BD113" s="1">
        <v>226</v>
      </c>
      <c r="BE113" s="1" t="s">
        <v>202</v>
      </c>
      <c r="BF113" s="1">
        <v>51202080601</v>
      </c>
      <c r="BG113" s="1" t="s">
        <v>156</v>
      </c>
      <c r="BH113" s="1">
        <v>39.316600800000003</v>
      </c>
      <c r="BI113" s="1">
        <v>-86.167503400000001</v>
      </c>
      <c r="BJ113" s="1" t="s">
        <v>92</v>
      </c>
      <c r="BK113" s="1">
        <v>5</v>
      </c>
      <c r="BL113" s="1">
        <v>5</v>
      </c>
      <c r="BM113" s="1">
        <v>9.5</v>
      </c>
      <c r="BN113" s="1" t="s">
        <v>96</v>
      </c>
      <c r="BO113" s="1">
        <v>4.0000000000000001E-3</v>
      </c>
      <c r="BP113" s="1">
        <v>5.7000000000000002E-2</v>
      </c>
      <c r="BQ113" s="1" t="s">
        <v>98</v>
      </c>
      <c r="BR113" s="1">
        <v>1.7433317459562177E-4</v>
      </c>
      <c r="BS113" s="1">
        <v>0.121</v>
      </c>
      <c r="BT113" s="1">
        <v>1.4E-2</v>
      </c>
      <c r="BU113" s="1">
        <v>12</v>
      </c>
      <c r="BV113" s="1">
        <v>5</v>
      </c>
      <c r="BW113" s="1">
        <v>5</v>
      </c>
      <c r="BX113" s="1">
        <v>14</v>
      </c>
      <c r="BY113" s="1">
        <v>8</v>
      </c>
      <c r="BZ113" s="1">
        <v>9</v>
      </c>
      <c r="CA113" s="1">
        <v>5</v>
      </c>
      <c r="CB113" s="1">
        <v>2</v>
      </c>
      <c r="CC113" s="1">
        <v>2</v>
      </c>
      <c r="CD113" s="1">
        <v>2</v>
      </c>
      <c r="CE113" s="1">
        <v>4</v>
      </c>
      <c r="CF113" s="1">
        <v>4</v>
      </c>
      <c r="CG113" s="1">
        <v>5</v>
      </c>
      <c r="CH113" s="1">
        <v>5.5</v>
      </c>
      <c r="CI113" s="1">
        <v>82.5</v>
      </c>
      <c r="CJ113" s="1">
        <v>25</v>
      </c>
    </row>
    <row r="114" spans="1:88" ht="14" customHeight="1" x14ac:dyDescent="0.35">
      <c r="A114" s="8">
        <v>44092</v>
      </c>
      <c r="B114" s="1">
        <v>225</v>
      </c>
      <c r="C114" s="9">
        <v>225</v>
      </c>
      <c r="D114" s="10" t="s">
        <v>268</v>
      </c>
      <c r="E114" t="s">
        <v>183</v>
      </c>
      <c r="F114" s="1" t="s">
        <v>202</v>
      </c>
      <c r="G114" s="1" t="s">
        <v>185</v>
      </c>
      <c r="H114" s="1">
        <v>51202080601</v>
      </c>
      <c r="I114" s="1">
        <v>39.323799100000002</v>
      </c>
      <c r="J114" s="1">
        <v>-86.174400300000002</v>
      </c>
      <c r="K114" s="1" t="s">
        <v>114</v>
      </c>
      <c r="AF114" s="3">
        <v>14</v>
      </c>
      <c r="AG114" s="3">
        <v>5</v>
      </c>
      <c r="AH114" s="3">
        <v>5</v>
      </c>
      <c r="AI114" s="3">
        <v>14</v>
      </c>
      <c r="AJ114" s="3">
        <v>8</v>
      </c>
      <c r="AK114" s="3">
        <v>12</v>
      </c>
      <c r="AL114" s="3">
        <v>5</v>
      </c>
      <c r="AM114" s="3">
        <v>4.5</v>
      </c>
      <c r="AN114" s="3">
        <v>4</v>
      </c>
      <c r="AO114" s="3">
        <v>3</v>
      </c>
      <c r="AP114" s="3">
        <v>0</v>
      </c>
      <c r="AQ114" s="3">
        <v>0</v>
      </c>
      <c r="AR114" s="3">
        <v>0</v>
      </c>
      <c r="AS114" s="3">
        <v>0</v>
      </c>
      <c r="AT114" s="3">
        <v>74.5</v>
      </c>
      <c r="AU114" s="3" t="s">
        <v>115</v>
      </c>
      <c r="BC114" s="1">
        <v>44288</v>
      </c>
      <c r="BD114" s="1">
        <v>225</v>
      </c>
      <c r="BE114" s="1" t="s">
        <v>202</v>
      </c>
      <c r="BF114" s="1">
        <v>51202080601</v>
      </c>
      <c r="BG114" s="1" t="s">
        <v>156</v>
      </c>
      <c r="BH114" s="1">
        <v>39.323799100000002</v>
      </c>
      <c r="BI114" s="1">
        <v>-86.174400300000002</v>
      </c>
      <c r="BJ114" s="1" t="s">
        <v>92</v>
      </c>
      <c r="BK114" s="1">
        <v>4</v>
      </c>
      <c r="BL114" s="1">
        <v>5</v>
      </c>
      <c r="BM114" s="1">
        <v>3</v>
      </c>
      <c r="BN114" s="1">
        <v>2.0000000000002238</v>
      </c>
      <c r="BO114" s="1">
        <v>1.4E-2</v>
      </c>
      <c r="BP114" s="1">
        <v>5.8000000000000003E-2</v>
      </c>
      <c r="BQ114" s="1" t="s">
        <v>98</v>
      </c>
      <c r="BR114" s="1">
        <v>1.6068228989907704E-4</v>
      </c>
      <c r="BS114" s="1">
        <v>0.11599999999999999</v>
      </c>
      <c r="BT114" s="1">
        <v>4.9000000000000002E-2</v>
      </c>
      <c r="BU114" s="1">
        <v>10</v>
      </c>
      <c r="BV114" s="1">
        <v>5</v>
      </c>
      <c r="BW114" s="1">
        <v>5</v>
      </c>
      <c r="BX114" s="1">
        <v>14</v>
      </c>
      <c r="BY114" s="1">
        <v>8</v>
      </c>
      <c r="BZ114" s="1">
        <v>9</v>
      </c>
      <c r="CA114" s="1">
        <v>5</v>
      </c>
      <c r="CB114" s="1">
        <v>5</v>
      </c>
      <c r="CC114" s="1">
        <v>2</v>
      </c>
      <c r="CD114" s="1">
        <v>3</v>
      </c>
      <c r="CE114" s="1">
        <v>4</v>
      </c>
      <c r="CF114" s="1">
        <v>4</v>
      </c>
      <c r="CG114" s="1">
        <v>4</v>
      </c>
      <c r="CH114" s="1">
        <v>4</v>
      </c>
      <c r="CI114" s="1">
        <v>82</v>
      </c>
      <c r="CJ114" s="1">
        <v>37.5</v>
      </c>
    </row>
    <row r="115" spans="1:88" ht="14" customHeight="1" x14ac:dyDescent="0.35">
      <c r="A115" s="8">
        <v>44092</v>
      </c>
      <c r="B115" s="1">
        <v>210</v>
      </c>
      <c r="C115" s="9">
        <v>210</v>
      </c>
      <c r="D115" s="10" t="s">
        <v>269</v>
      </c>
      <c r="E115" s="10" t="s">
        <v>206</v>
      </c>
      <c r="F115" s="1" t="s">
        <v>207</v>
      </c>
      <c r="G115" s="1" t="s">
        <v>185</v>
      </c>
      <c r="H115" s="1">
        <v>51202080604</v>
      </c>
      <c r="I115" s="1">
        <v>39.213699300000002</v>
      </c>
      <c r="J115" s="1">
        <v>-86.274101299999998</v>
      </c>
      <c r="K115" s="1" t="s">
        <v>92</v>
      </c>
      <c r="L115" s="3">
        <v>0</v>
      </c>
      <c r="M115" s="11" t="s">
        <v>94</v>
      </c>
      <c r="N115">
        <v>1</v>
      </c>
      <c r="O115" t="s">
        <v>93</v>
      </c>
      <c r="P115" s="1">
        <v>24</v>
      </c>
      <c r="Q115" s="1">
        <v>6</v>
      </c>
      <c r="S115">
        <v>1.7</v>
      </c>
      <c r="T115" s="11" t="s">
        <v>94</v>
      </c>
      <c r="U115">
        <v>2E-3</v>
      </c>
      <c r="V115" s="11" t="s">
        <v>94</v>
      </c>
      <c r="W115">
        <v>1.9E-3</v>
      </c>
      <c r="Y115">
        <v>0.108</v>
      </c>
      <c r="Z115" s="11" t="s">
        <v>94</v>
      </c>
      <c r="AA115">
        <v>7.9000000000000008E-3</v>
      </c>
      <c r="AC115" s="12">
        <v>2.7E-2</v>
      </c>
      <c r="AD115" s="5">
        <v>1.4146066834452133E-2</v>
      </c>
      <c r="AF115" s="3">
        <v>10</v>
      </c>
      <c r="AG115" s="3">
        <v>0</v>
      </c>
      <c r="AH115" s="3">
        <v>0</v>
      </c>
      <c r="AI115" s="3">
        <v>6</v>
      </c>
      <c r="AJ115" s="3">
        <v>3</v>
      </c>
      <c r="AK115" s="3">
        <v>6</v>
      </c>
      <c r="AL115" s="3">
        <v>5</v>
      </c>
      <c r="AM115" s="3">
        <v>2</v>
      </c>
      <c r="AN115" s="3">
        <v>4</v>
      </c>
      <c r="AO115" s="3">
        <v>2</v>
      </c>
      <c r="AP115" s="3">
        <v>4</v>
      </c>
      <c r="AQ115" s="3">
        <v>1</v>
      </c>
      <c r="AR115" s="3">
        <v>0</v>
      </c>
      <c r="AS115" s="3">
        <v>4</v>
      </c>
      <c r="AT115" s="3">
        <v>47</v>
      </c>
      <c r="AU115" s="3">
        <v>250</v>
      </c>
      <c r="AY115" s="6">
        <f>Y115/U115</f>
        <v>54</v>
      </c>
      <c r="AZ115" s="7">
        <f>AA115/Y115</f>
        <v>7.3148148148148157E-2</v>
      </c>
      <c r="BA115" s="7">
        <f>W115/U115</f>
        <v>0.95</v>
      </c>
      <c r="BB115" s="7">
        <f>W115/(U115*3.06)</f>
        <v>0.31045751633986923</v>
      </c>
      <c r="BC115" s="1">
        <v>44288</v>
      </c>
      <c r="BD115" s="1">
        <v>210</v>
      </c>
      <c r="BE115" s="1" t="s">
        <v>207</v>
      </c>
      <c r="BF115" s="1">
        <v>51202080604</v>
      </c>
      <c r="BG115" s="1" t="s">
        <v>156</v>
      </c>
      <c r="BH115" s="1">
        <v>39.213699300000002</v>
      </c>
      <c r="BI115" s="1">
        <v>-86.274101299999998</v>
      </c>
      <c r="BJ115" s="1" t="s">
        <v>92</v>
      </c>
      <c r="BK115" s="1">
        <v>4.4000000000000004</v>
      </c>
      <c r="BL115" s="1">
        <v>4.5</v>
      </c>
      <c r="BM115" s="1">
        <v>4.0999999999999996</v>
      </c>
      <c r="BN115" s="1" t="s">
        <v>96</v>
      </c>
      <c r="BO115" s="1">
        <v>1.0999999999999999E-2</v>
      </c>
      <c r="BP115" s="1">
        <v>0.17699999999999999</v>
      </c>
      <c r="BQ115" s="1" t="s">
        <v>98</v>
      </c>
      <c r="BR115" s="1">
        <v>5.2500926744621868E-5</v>
      </c>
      <c r="BS115" s="1">
        <v>0.255</v>
      </c>
      <c r="BT115" s="1">
        <v>2.7E-2</v>
      </c>
      <c r="BU115" s="1">
        <v>10</v>
      </c>
      <c r="BV115" s="1">
        <v>5</v>
      </c>
      <c r="BW115" s="1">
        <v>5</v>
      </c>
      <c r="BX115" s="1">
        <v>10</v>
      </c>
      <c r="BY115" s="1">
        <v>3</v>
      </c>
      <c r="BZ115" s="1">
        <v>9</v>
      </c>
      <c r="CA115" s="1">
        <v>5</v>
      </c>
      <c r="CB115" s="1">
        <v>1</v>
      </c>
      <c r="CC115" s="1">
        <v>2</v>
      </c>
      <c r="CD115" s="1">
        <v>2</v>
      </c>
      <c r="CE115" s="1">
        <v>0</v>
      </c>
      <c r="CF115" s="1">
        <v>4</v>
      </c>
      <c r="CG115" s="1">
        <v>6</v>
      </c>
      <c r="CH115" s="1">
        <v>0</v>
      </c>
      <c r="CI115" s="1">
        <v>62</v>
      </c>
      <c r="CJ115" s="1">
        <v>120</v>
      </c>
    </row>
    <row r="116" spans="1:88" ht="14" customHeight="1" x14ac:dyDescent="0.35">
      <c r="A116" s="8">
        <v>44092</v>
      </c>
      <c r="B116" s="1">
        <v>208</v>
      </c>
      <c r="C116" s="9">
        <v>208</v>
      </c>
      <c r="D116" s="10" t="s">
        <v>228</v>
      </c>
      <c r="E116" s="10" t="s">
        <v>255</v>
      </c>
      <c r="F116" s="1" t="s">
        <v>207</v>
      </c>
      <c r="G116" s="1" t="s">
        <v>185</v>
      </c>
      <c r="H116" s="1">
        <v>51202080604</v>
      </c>
      <c r="I116" s="1">
        <v>39.213798500000003</v>
      </c>
      <c r="J116" s="1">
        <v>-86.297096300000007</v>
      </c>
      <c r="K116" s="1" t="s">
        <v>114</v>
      </c>
      <c r="AF116" s="3">
        <v>12</v>
      </c>
      <c r="AG116" s="3">
        <v>5</v>
      </c>
      <c r="AH116" s="3">
        <v>5</v>
      </c>
      <c r="AI116" s="3">
        <v>10</v>
      </c>
      <c r="AJ116" s="3">
        <v>6</v>
      </c>
      <c r="AK116" s="3">
        <v>9</v>
      </c>
      <c r="AL116" s="3">
        <v>8</v>
      </c>
      <c r="AM116" s="3">
        <v>0</v>
      </c>
      <c r="AN116" s="3">
        <v>2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57</v>
      </c>
      <c r="AU116" s="3" t="s">
        <v>115</v>
      </c>
      <c r="AZ116" s="7">
        <f>COUNTIF(AZ105:AZ110, "&gt;1")</f>
        <v>0</v>
      </c>
      <c r="BC116" s="1">
        <v>44288</v>
      </c>
      <c r="BD116" s="1">
        <v>208</v>
      </c>
      <c r="BE116" s="1" t="s">
        <v>207</v>
      </c>
      <c r="BF116" s="1">
        <v>51202080604</v>
      </c>
      <c r="BG116" s="1" t="s">
        <v>156</v>
      </c>
      <c r="BH116" s="1">
        <v>39.213798500000003</v>
      </c>
      <c r="BI116" s="1">
        <v>-86.297096300000007</v>
      </c>
      <c r="BJ116" s="1" t="s">
        <v>92</v>
      </c>
      <c r="BK116" s="1">
        <v>8</v>
      </c>
      <c r="BL116" s="1">
        <v>5</v>
      </c>
      <c r="BM116" s="1">
        <v>23.1</v>
      </c>
      <c r="BN116" s="1">
        <v>0.60000000000037801</v>
      </c>
      <c r="BO116" s="1">
        <v>5.0000000000000001E-3</v>
      </c>
      <c r="BP116" s="1">
        <v>8.8999999999999996E-2</v>
      </c>
      <c r="BQ116" s="1" t="s">
        <v>98</v>
      </c>
      <c r="BR116" s="1">
        <v>2.2187299459434194E-4</v>
      </c>
      <c r="BS116" s="1">
        <v>0.127</v>
      </c>
      <c r="BT116" s="1">
        <v>1.4999999999999999E-2</v>
      </c>
      <c r="BU116" s="1">
        <v>14</v>
      </c>
      <c r="BV116" s="1">
        <v>0</v>
      </c>
      <c r="BW116" s="1">
        <v>0</v>
      </c>
      <c r="BX116" s="1">
        <v>6</v>
      </c>
      <c r="BY116" s="1">
        <v>6</v>
      </c>
      <c r="BZ116" s="1">
        <v>6</v>
      </c>
      <c r="CA116" s="1">
        <v>0</v>
      </c>
      <c r="CB116" s="1">
        <v>2.5</v>
      </c>
      <c r="CC116" s="1">
        <v>2</v>
      </c>
      <c r="CD116" s="1">
        <v>0</v>
      </c>
      <c r="CE116" s="1">
        <v>4</v>
      </c>
      <c r="CF116" s="1">
        <v>2</v>
      </c>
      <c r="CG116" s="1">
        <v>6</v>
      </c>
      <c r="CH116" s="1">
        <v>7</v>
      </c>
      <c r="CI116" s="1">
        <v>55.5</v>
      </c>
      <c r="CJ116" s="1">
        <v>130</v>
      </c>
    </row>
    <row r="117" spans="1:88" ht="14" customHeight="1" x14ac:dyDescent="0.35">
      <c r="A117" s="8">
        <v>44092</v>
      </c>
      <c r="B117" s="1">
        <v>202</v>
      </c>
      <c r="C117" s="9">
        <v>202</v>
      </c>
      <c r="D117" s="10" t="s">
        <v>181</v>
      </c>
      <c r="E117" s="10" t="s">
        <v>194</v>
      </c>
      <c r="F117" s="1" t="s">
        <v>194</v>
      </c>
      <c r="G117" s="1" t="s">
        <v>185</v>
      </c>
      <c r="H117" s="1">
        <v>51202080603</v>
      </c>
      <c r="I117" s="1">
        <v>39.192001300000001</v>
      </c>
      <c r="J117" s="1">
        <v>-86.147903400000004</v>
      </c>
      <c r="K117" s="1" t="s">
        <v>92</v>
      </c>
      <c r="L117" s="3">
        <v>0</v>
      </c>
      <c r="N117">
        <v>35</v>
      </c>
      <c r="O117" t="s">
        <v>93</v>
      </c>
      <c r="P117" s="1">
        <v>17</v>
      </c>
      <c r="Q117" s="1">
        <v>6</v>
      </c>
      <c r="S117">
        <v>0.5</v>
      </c>
      <c r="T117" s="11" t="s">
        <v>94</v>
      </c>
      <c r="U117">
        <v>2E-3</v>
      </c>
      <c r="W117">
        <v>3.0000000000000001E-3</v>
      </c>
      <c r="X117" s="11" t="s">
        <v>94</v>
      </c>
      <c r="Y117">
        <v>0.1</v>
      </c>
      <c r="AA117">
        <v>2.9000000000000001E-2</v>
      </c>
      <c r="AC117" s="12">
        <v>1.4E-2</v>
      </c>
      <c r="AD117" s="5">
        <v>4.4195712562119143E-3</v>
      </c>
      <c r="AF117" s="3">
        <v>6</v>
      </c>
      <c r="AG117" s="3">
        <v>0</v>
      </c>
      <c r="AH117" s="3">
        <v>0</v>
      </c>
      <c r="AI117" s="3">
        <v>8</v>
      </c>
      <c r="AJ117" s="3">
        <v>3</v>
      </c>
      <c r="AK117" s="3">
        <v>9</v>
      </c>
      <c r="AL117" s="3">
        <v>8</v>
      </c>
      <c r="AM117" s="3">
        <v>1</v>
      </c>
      <c r="AN117" s="3">
        <v>4</v>
      </c>
      <c r="AO117" s="3">
        <v>3</v>
      </c>
      <c r="AP117" s="3">
        <v>4</v>
      </c>
      <c r="AQ117" s="3">
        <v>1</v>
      </c>
      <c r="AR117" s="3">
        <v>0</v>
      </c>
      <c r="AS117" s="3">
        <v>0</v>
      </c>
      <c r="AT117" s="3">
        <v>47</v>
      </c>
      <c r="AU117" s="3">
        <v>175</v>
      </c>
      <c r="AY117" s="6">
        <f>Y117/U117</f>
        <v>50</v>
      </c>
      <c r="AZ117" s="7">
        <f>AA117/Y117</f>
        <v>0.28999999999999998</v>
      </c>
      <c r="BA117" s="7">
        <f>W117/U117</f>
        <v>1.5</v>
      </c>
      <c r="BB117" s="7">
        <f>W117/(U117*3.06)</f>
        <v>0.49019607843137253</v>
      </c>
      <c r="BC117" s="1">
        <v>44288</v>
      </c>
      <c r="BD117" s="1">
        <v>202</v>
      </c>
      <c r="BE117" s="1" t="s">
        <v>194</v>
      </c>
      <c r="BF117" s="1">
        <v>51202080603</v>
      </c>
      <c r="BG117" s="1" t="s">
        <v>156</v>
      </c>
      <c r="BH117" s="1">
        <v>39.192001300000001</v>
      </c>
      <c r="BI117" s="1">
        <v>-86.147903400000004</v>
      </c>
      <c r="BJ117" s="1" t="s">
        <v>92</v>
      </c>
      <c r="BK117" s="1">
        <v>4</v>
      </c>
      <c r="BL117" s="1">
        <v>5</v>
      </c>
      <c r="BM117" s="1">
        <v>12.1</v>
      </c>
      <c r="BN117" s="1" t="s">
        <v>96</v>
      </c>
      <c r="BO117" s="1">
        <v>1.0999999999999999E-2</v>
      </c>
      <c r="BP117" s="1">
        <v>0.19800000000000001</v>
      </c>
      <c r="BQ117" s="1" t="s">
        <v>98</v>
      </c>
      <c r="BR117" s="1">
        <v>1.6068228989907704E-4</v>
      </c>
      <c r="BS117" s="1">
        <v>0.26300000000000001</v>
      </c>
      <c r="BT117" s="1">
        <v>9.8000000000000004E-2</v>
      </c>
      <c r="BU117" s="1">
        <v>10</v>
      </c>
      <c r="BV117" s="1">
        <v>0</v>
      </c>
      <c r="BW117" s="1">
        <v>0</v>
      </c>
      <c r="BX117" s="1">
        <v>14</v>
      </c>
      <c r="BY117" s="1">
        <v>0</v>
      </c>
      <c r="BZ117" s="1">
        <v>9</v>
      </c>
      <c r="CA117" s="1">
        <v>5</v>
      </c>
      <c r="CB117" s="1">
        <v>0.5</v>
      </c>
      <c r="CC117" s="1">
        <v>2</v>
      </c>
      <c r="CD117" s="1">
        <v>3</v>
      </c>
      <c r="CE117" s="1">
        <v>4</v>
      </c>
      <c r="CF117" s="1">
        <v>3</v>
      </c>
      <c r="CG117" s="1">
        <v>6</v>
      </c>
      <c r="CH117" s="1">
        <v>4</v>
      </c>
      <c r="CI117" s="1">
        <v>60.5</v>
      </c>
      <c r="CJ117" s="1">
        <v>50</v>
      </c>
    </row>
    <row r="118" spans="1:88" ht="14" customHeight="1" x14ac:dyDescent="0.35">
      <c r="A118" s="8">
        <v>44092</v>
      </c>
      <c r="B118" s="1">
        <v>201</v>
      </c>
      <c r="C118" s="9">
        <v>201</v>
      </c>
      <c r="D118" s="10" t="s">
        <v>181</v>
      </c>
      <c r="E118" s="10" t="s">
        <v>240</v>
      </c>
      <c r="F118" s="1" t="s">
        <v>194</v>
      </c>
      <c r="G118" s="1" t="s">
        <v>185</v>
      </c>
      <c r="H118" s="1">
        <v>51202080603</v>
      </c>
      <c r="I118" s="1">
        <v>39.186798099999997</v>
      </c>
      <c r="J118" s="1">
        <v>-86.146896400000003</v>
      </c>
      <c r="K118" s="1" t="s">
        <v>92</v>
      </c>
      <c r="L118" s="3">
        <v>0</v>
      </c>
      <c r="N118">
        <v>88.6</v>
      </c>
      <c r="O118" t="s">
        <v>93</v>
      </c>
      <c r="P118" s="1">
        <v>17</v>
      </c>
      <c r="Q118" s="1">
        <v>6</v>
      </c>
      <c r="S118">
        <v>1.2</v>
      </c>
      <c r="T118" s="11" t="s">
        <v>94</v>
      </c>
      <c r="U118">
        <v>2E-3</v>
      </c>
      <c r="W118">
        <v>3.0000000000000001E-3</v>
      </c>
      <c r="X118" s="11" t="s">
        <v>94</v>
      </c>
      <c r="Y118">
        <v>0.1</v>
      </c>
      <c r="AA118">
        <v>0.01</v>
      </c>
      <c r="AC118" s="12">
        <v>0.02</v>
      </c>
      <c r="AD118" s="5">
        <v>6.2995753228992759E-3</v>
      </c>
      <c r="AF118" s="3">
        <v>10</v>
      </c>
      <c r="AG118" s="3">
        <v>5</v>
      </c>
      <c r="AH118" s="3">
        <v>5</v>
      </c>
      <c r="AI118" s="3">
        <v>6</v>
      </c>
      <c r="AJ118" s="3">
        <v>4</v>
      </c>
      <c r="AK118" s="3">
        <v>9</v>
      </c>
      <c r="AL118" s="3">
        <v>5</v>
      </c>
      <c r="AM118" s="3">
        <v>3</v>
      </c>
      <c r="AN118" s="3">
        <v>2</v>
      </c>
      <c r="AO118" s="3">
        <v>2</v>
      </c>
      <c r="AP118" s="3">
        <v>2</v>
      </c>
      <c r="AQ118" s="3">
        <v>1</v>
      </c>
      <c r="AR118" s="3">
        <v>0</v>
      </c>
      <c r="AS118" s="3">
        <v>0</v>
      </c>
      <c r="AT118" s="3">
        <v>54</v>
      </c>
      <c r="AU118" s="3">
        <v>220</v>
      </c>
      <c r="AY118" s="6">
        <f>Y118/U118</f>
        <v>50</v>
      </c>
      <c r="AZ118" s="7">
        <f>AA118/Y118</f>
        <v>9.9999999999999992E-2</v>
      </c>
      <c r="BA118" s="7">
        <f>W118/U118</f>
        <v>1.5</v>
      </c>
      <c r="BB118" s="7">
        <f>W118/(U118*3.06)</f>
        <v>0.49019607843137253</v>
      </c>
      <c r="BC118" s="1">
        <v>44288</v>
      </c>
      <c r="BD118" s="1">
        <v>201</v>
      </c>
      <c r="BE118" s="1" t="s">
        <v>194</v>
      </c>
      <c r="BF118" s="1">
        <v>51202080603</v>
      </c>
      <c r="BG118" s="1" t="s">
        <v>156</v>
      </c>
      <c r="BH118" s="1">
        <v>39.186798099999997</v>
      </c>
      <c r="BI118" s="1">
        <v>-86.146896400000003</v>
      </c>
      <c r="BJ118" s="1" t="s">
        <v>92</v>
      </c>
      <c r="BK118" s="1">
        <v>3.5</v>
      </c>
      <c r="BL118" s="1">
        <v>5</v>
      </c>
      <c r="BM118" s="1">
        <v>6.2</v>
      </c>
      <c r="BN118" s="1">
        <v>0.62499999999993117</v>
      </c>
      <c r="BO118" s="1">
        <v>2E-3</v>
      </c>
      <c r="BP118" s="1">
        <v>0.41399999999999998</v>
      </c>
      <c r="BQ118" s="1" t="s">
        <v>98</v>
      </c>
      <c r="BR118" s="1">
        <v>1.535395010040568E-4</v>
      </c>
      <c r="BS118" s="1">
        <v>0.48299999999999998</v>
      </c>
      <c r="BT118" s="1">
        <v>2.5000000000000001E-2</v>
      </c>
      <c r="BU118" s="1">
        <v>14</v>
      </c>
      <c r="BV118" s="1">
        <v>0</v>
      </c>
      <c r="BW118" s="1">
        <v>0</v>
      </c>
      <c r="BX118" s="1">
        <v>12</v>
      </c>
      <c r="BY118" s="1">
        <v>3</v>
      </c>
      <c r="BZ118" s="1">
        <v>9</v>
      </c>
      <c r="CA118" s="1">
        <v>5</v>
      </c>
      <c r="CB118" s="1">
        <v>3</v>
      </c>
      <c r="CC118" s="1">
        <v>2</v>
      </c>
      <c r="CD118" s="1">
        <v>3</v>
      </c>
      <c r="CE118" s="1">
        <v>6</v>
      </c>
      <c r="CF118" s="1">
        <v>1.5</v>
      </c>
      <c r="CG118" s="1">
        <v>0</v>
      </c>
      <c r="CH118" s="1">
        <v>4</v>
      </c>
      <c r="CI118" s="1">
        <v>62.5</v>
      </c>
      <c r="CJ118" s="1">
        <v>120</v>
      </c>
    </row>
    <row r="119" spans="1:88" ht="14" customHeight="1" x14ac:dyDescent="0.35">
      <c r="A119" s="8">
        <v>44092</v>
      </c>
      <c r="B119" s="1">
        <v>141</v>
      </c>
      <c r="C119" s="9">
        <v>141</v>
      </c>
      <c r="D119" s="10" t="s">
        <v>208</v>
      </c>
      <c r="E119" s="10" t="s">
        <v>270</v>
      </c>
      <c r="F119" s="1" t="s">
        <v>271</v>
      </c>
      <c r="G119" s="1" t="s">
        <v>272</v>
      </c>
      <c r="H119" s="1">
        <v>51202080701</v>
      </c>
      <c r="I119" s="1">
        <v>39.107101399999998</v>
      </c>
      <c r="J119" s="1">
        <v>-86.3368988</v>
      </c>
      <c r="K119" s="1" t="s">
        <v>114</v>
      </c>
      <c r="AF119" s="3">
        <v>10</v>
      </c>
      <c r="AG119" s="3">
        <v>5</v>
      </c>
      <c r="AH119" s="3">
        <v>5</v>
      </c>
      <c r="AI119" s="3">
        <v>12</v>
      </c>
      <c r="AJ119" s="3">
        <v>3</v>
      </c>
      <c r="AK119" s="3">
        <v>9</v>
      </c>
      <c r="AL119" s="3">
        <v>5</v>
      </c>
      <c r="AM119" s="3">
        <v>5</v>
      </c>
      <c r="AN119" s="3">
        <v>4</v>
      </c>
      <c r="AO119" s="3">
        <v>3</v>
      </c>
      <c r="AP119" s="3">
        <v>0</v>
      </c>
      <c r="AQ119" s="3">
        <v>0</v>
      </c>
      <c r="AR119" s="3">
        <v>0</v>
      </c>
      <c r="AS119" s="3">
        <v>0</v>
      </c>
      <c r="AT119" s="3">
        <v>61</v>
      </c>
      <c r="AU119" s="3" t="s">
        <v>115</v>
      </c>
      <c r="BC119" s="1">
        <v>44288</v>
      </c>
      <c r="BD119" s="1">
        <v>141</v>
      </c>
      <c r="BE119" s="1" t="s">
        <v>271</v>
      </c>
      <c r="BF119" s="1">
        <v>51202080701</v>
      </c>
      <c r="BG119" s="1" t="s">
        <v>273</v>
      </c>
      <c r="BH119" s="1">
        <v>39.107101399999998</v>
      </c>
      <c r="BI119" s="1">
        <v>-86.3368988</v>
      </c>
      <c r="BJ119" s="1" t="s">
        <v>92</v>
      </c>
      <c r="BK119" s="1">
        <v>4.7</v>
      </c>
      <c r="BL119" s="1">
        <v>5</v>
      </c>
      <c r="BM119" s="1">
        <v>14.6</v>
      </c>
      <c r="BN119" s="1" t="s">
        <v>96</v>
      </c>
      <c r="BO119" s="1">
        <v>4.0000000000000001E-3</v>
      </c>
      <c r="BP119" s="1">
        <v>5.7000000000000002E-2</v>
      </c>
      <c r="BQ119" s="1" t="s">
        <v>98</v>
      </c>
      <c r="BR119" s="1">
        <v>1.6944901146827363E-4</v>
      </c>
      <c r="BS119" s="1" t="s">
        <v>103</v>
      </c>
      <c r="BT119" s="1">
        <v>2.6499999999999999E-2</v>
      </c>
      <c r="BU119" s="1">
        <v>6</v>
      </c>
      <c r="BV119" s="1">
        <v>5</v>
      </c>
      <c r="BW119" s="1">
        <v>5</v>
      </c>
      <c r="BX119" s="1">
        <v>14</v>
      </c>
      <c r="BY119" s="1">
        <v>8</v>
      </c>
      <c r="BZ119" s="1">
        <v>9</v>
      </c>
      <c r="CA119" s="1">
        <v>5</v>
      </c>
      <c r="CB119" s="1">
        <v>5</v>
      </c>
      <c r="CC119" s="1">
        <v>2</v>
      </c>
      <c r="CD119" s="1">
        <v>3</v>
      </c>
      <c r="CE119" s="1">
        <v>8</v>
      </c>
      <c r="CF119" s="1">
        <v>1</v>
      </c>
      <c r="CG119" s="1">
        <v>0</v>
      </c>
      <c r="CH119" s="1">
        <v>0</v>
      </c>
      <c r="CI119" s="1">
        <v>71</v>
      </c>
      <c r="CJ119" s="1">
        <v>120</v>
      </c>
    </row>
    <row r="120" spans="1:88" ht="14" customHeight="1" x14ac:dyDescent="0.35">
      <c r="A120" s="8">
        <v>44092</v>
      </c>
      <c r="B120" s="1">
        <v>128</v>
      </c>
      <c r="C120" s="9">
        <v>128</v>
      </c>
      <c r="D120" s="10" t="s">
        <v>274</v>
      </c>
      <c r="E120" s="10" t="s">
        <v>275</v>
      </c>
      <c r="F120" s="1" t="s">
        <v>276</v>
      </c>
      <c r="G120" s="1" t="s">
        <v>272</v>
      </c>
      <c r="H120" s="1">
        <v>51202080702</v>
      </c>
      <c r="I120" s="1">
        <v>39.114601100000002</v>
      </c>
      <c r="J120" s="1">
        <v>-86.469596899999999</v>
      </c>
      <c r="K120" s="1" t="s">
        <v>114</v>
      </c>
      <c r="AF120" s="3">
        <v>14</v>
      </c>
      <c r="AG120" s="3">
        <v>5</v>
      </c>
      <c r="AH120" s="3">
        <v>5</v>
      </c>
      <c r="AI120" s="3">
        <v>6</v>
      </c>
      <c r="AJ120" s="3">
        <v>6</v>
      </c>
      <c r="AK120" s="3">
        <v>9</v>
      </c>
      <c r="AL120" s="3">
        <v>8</v>
      </c>
      <c r="AM120" s="3">
        <v>5</v>
      </c>
      <c r="AN120" s="3">
        <v>2</v>
      </c>
      <c r="AO120" s="3">
        <v>3</v>
      </c>
      <c r="AP120" s="3">
        <v>0</v>
      </c>
      <c r="AQ120" s="3">
        <v>0</v>
      </c>
      <c r="AR120" s="3">
        <v>0</v>
      </c>
      <c r="AS120" s="3">
        <v>0</v>
      </c>
      <c r="AT120" s="3">
        <v>63</v>
      </c>
      <c r="AU120" s="3" t="s">
        <v>115</v>
      </c>
      <c r="BC120" s="1">
        <v>44288</v>
      </c>
      <c r="BD120" s="1">
        <v>128</v>
      </c>
      <c r="BE120" s="1" t="s">
        <v>276</v>
      </c>
      <c r="BF120" s="1">
        <v>51202080702</v>
      </c>
      <c r="BG120" s="1" t="s">
        <v>273</v>
      </c>
      <c r="BH120" s="1">
        <v>39.114601100000002</v>
      </c>
      <c r="BI120" s="1">
        <v>-86.469596899999999</v>
      </c>
      <c r="BJ120" s="1" t="s">
        <v>92</v>
      </c>
      <c r="BK120" s="1">
        <v>8</v>
      </c>
      <c r="BL120" s="1">
        <v>5</v>
      </c>
      <c r="BM120" s="1">
        <v>2</v>
      </c>
      <c r="BN120" s="1" t="s">
        <v>96</v>
      </c>
      <c r="BO120" s="1">
        <v>4.0000000000000001E-3</v>
      </c>
      <c r="BP120" s="1">
        <v>0.36699999999999999</v>
      </c>
      <c r="BQ120" s="1" t="s">
        <v>98</v>
      </c>
      <c r="BR120" s="1">
        <v>2.2097938105564917E-4</v>
      </c>
      <c r="BS120" s="1">
        <v>0.442</v>
      </c>
      <c r="BT120" s="1">
        <v>2.4E-2</v>
      </c>
      <c r="BU120" s="1">
        <v>10</v>
      </c>
      <c r="BV120" s="1">
        <v>5</v>
      </c>
      <c r="BW120" s="1">
        <v>0</v>
      </c>
      <c r="BX120" s="1">
        <v>8</v>
      </c>
      <c r="BY120" s="1">
        <v>8</v>
      </c>
      <c r="BZ120" s="1">
        <v>9</v>
      </c>
      <c r="CA120" s="1">
        <v>8</v>
      </c>
      <c r="CB120" s="1">
        <v>4</v>
      </c>
      <c r="CC120" s="1">
        <v>2</v>
      </c>
      <c r="CD120" s="1">
        <v>3</v>
      </c>
      <c r="CE120" s="1">
        <v>4</v>
      </c>
      <c r="CF120" s="1">
        <v>5</v>
      </c>
      <c r="CG120" s="1">
        <v>6</v>
      </c>
      <c r="CH120" s="1">
        <v>4</v>
      </c>
      <c r="CI120" s="1">
        <v>76</v>
      </c>
      <c r="CJ120" s="1">
        <v>120</v>
      </c>
    </row>
    <row r="121" spans="1:88" ht="14" customHeight="1" x14ac:dyDescent="0.35">
      <c r="A121" s="8">
        <v>44092</v>
      </c>
      <c r="B121" s="1">
        <v>123</v>
      </c>
      <c r="C121" s="9">
        <v>123</v>
      </c>
      <c r="D121" s="10" t="s">
        <v>209</v>
      </c>
      <c r="E121" s="10" t="s">
        <v>277</v>
      </c>
      <c r="F121" s="1" t="s">
        <v>271</v>
      </c>
      <c r="G121" s="1" t="s">
        <v>272</v>
      </c>
      <c r="H121" s="1">
        <v>51202080701</v>
      </c>
      <c r="I121" s="1">
        <v>39.108100899999997</v>
      </c>
      <c r="J121" s="1">
        <v>-86.313796999999994</v>
      </c>
      <c r="K121" s="1" t="s">
        <v>114</v>
      </c>
      <c r="AF121" s="3">
        <v>6</v>
      </c>
      <c r="AG121" s="3">
        <v>5</v>
      </c>
      <c r="AH121" s="3">
        <v>5</v>
      </c>
      <c r="AI121" s="3">
        <v>8</v>
      </c>
      <c r="AJ121" s="3">
        <v>3</v>
      </c>
      <c r="AK121" s="3">
        <v>9</v>
      </c>
      <c r="AL121" s="3">
        <v>8</v>
      </c>
      <c r="AM121" s="3">
        <v>5</v>
      </c>
      <c r="AN121" s="3">
        <v>4</v>
      </c>
      <c r="AO121" s="3">
        <v>3</v>
      </c>
      <c r="AP121" s="3">
        <v>0</v>
      </c>
      <c r="AQ121" s="3">
        <v>0</v>
      </c>
      <c r="AR121" s="3">
        <v>0</v>
      </c>
      <c r="AS121" s="3">
        <v>0</v>
      </c>
      <c r="AT121" s="3">
        <v>56</v>
      </c>
      <c r="AU121" s="3" t="s">
        <v>115</v>
      </c>
      <c r="BC121" s="13">
        <v>44288</v>
      </c>
      <c r="BD121" s="13">
        <v>123</v>
      </c>
      <c r="BE121" s="13" t="s">
        <v>271</v>
      </c>
      <c r="BF121" s="13">
        <v>51202080701</v>
      </c>
      <c r="BG121" s="13" t="s">
        <v>273</v>
      </c>
      <c r="BH121" s="13">
        <v>39.108100899999997</v>
      </c>
      <c r="BI121" s="13">
        <v>-86.313796999999994</v>
      </c>
      <c r="BJ121" s="13" t="s">
        <v>92</v>
      </c>
      <c r="BK121" s="13">
        <v>5.0999999999999996</v>
      </c>
      <c r="BL121" s="13">
        <v>5</v>
      </c>
      <c r="BM121" s="13">
        <v>1</v>
      </c>
      <c r="BN121" s="13" t="s">
        <v>96</v>
      </c>
      <c r="BO121" s="13">
        <v>0.01</v>
      </c>
      <c r="BP121" s="13">
        <v>5.3999999999999999E-2</v>
      </c>
      <c r="BQ121" s="13" t="s">
        <v>98</v>
      </c>
      <c r="BR121" s="13">
        <v>1.7504998067560071E-4</v>
      </c>
      <c r="BS121" s="13">
        <v>0.129</v>
      </c>
      <c r="BT121" s="13">
        <v>2.7E-2</v>
      </c>
      <c r="BU121" s="13">
        <v>8</v>
      </c>
      <c r="BV121" s="13">
        <v>5</v>
      </c>
      <c r="BW121" s="13">
        <v>5</v>
      </c>
      <c r="BX121" s="13">
        <v>12</v>
      </c>
      <c r="BY121" s="13">
        <v>6</v>
      </c>
      <c r="BZ121" s="13">
        <v>9</v>
      </c>
      <c r="CA121" s="13">
        <v>5</v>
      </c>
      <c r="CB121" s="13">
        <v>5</v>
      </c>
      <c r="CC121" s="13">
        <v>2</v>
      </c>
      <c r="CD121" s="13">
        <v>3</v>
      </c>
      <c r="CE121" s="13">
        <v>4</v>
      </c>
      <c r="CF121" s="13">
        <v>2</v>
      </c>
      <c r="CG121" s="13">
        <v>0</v>
      </c>
      <c r="CH121" s="13">
        <v>0</v>
      </c>
      <c r="CI121" s="13">
        <v>66</v>
      </c>
      <c r="CJ121" s="13">
        <v>120</v>
      </c>
    </row>
    <row r="122" spans="1:88" ht="14" customHeight="1" x14ac:dyDescent="0.35">
      <c r="A122" s="8">
        <v>44092</v>
      </c>
      <c r="B122" s="1">
        <v>115</v>
      </c>
      <c r="C122" s="9">
        <v>115</v>
      </c>
      <c r="D122" s="10" t="s">
        <v>278</v>
      </c>
      <c r="E122" s="10" t="s">
        <v>279</v>
      </c>
      <c r="F122" s="1" t="s">
        <v>276</v>
      </c>
      <c r="G122" s="1" t="s">
        <v>272</v>
      </c>
      <c r="H122" s="1">
        <v>51202080702</v>
      </c>
      <c r="I122" s="1">
        <v>39.099300399999997</v>
      </c>
      <c r="J122" s="1">
        <v>-86.471000700000005</v>
      </c>
      <c r="K122" s="1" t="s">
        <v>114</v>
      </c>
      <c r="AF122" s="3">
        <v>12</v>
      </c>
      <c r="AG122" s="3">
        <v>5</v>
      </c>
      <c r="AH122" s="3">
        <v>5</v>
      </c>
      <c r="AI122" s="3">
        <v>8</v>
      </c>
      <c r="AJ122" s="3">
        <v>8</v>
      </c>
      <c r="AK122" s="3">
        <v>9</v>
      </c>
      <c r="AL122" s="3">
        <v>8</v>
      </c>
      <c r="AM122" s="3">
        <v>5</v>
      </c>
      <c r="AN122" s="3">
        <v>2</v>
      </c>
      <c r="AO122" s="3">
        <v>3</v>
      </c>
      <c r="AP122" s="3">
        <v>0</v>
      </c>
      <c r="AQ122" s="3">
        <v>0</v>
      </c>
      <c r="AR122" s="3">
        <v>0</v>
      </c>
      <c r="AS122" s="3">
        <v>0</v>
      </c>
      <c r="AT122" s="3">
        <v>65</v>
      </c>
      <c r="AU122" s="3" t="s">
        <v>115</v>
      </c>
      <c r="BC122" s="1">
        <v>44288</v>
      </c>
      <c r="BD122" s="1">
        <v>115</v>
      </c>
      <c r="BE122" s="1" t="s">
        <v>276</v>
      </c>
      <c r="BF122" s="1">
        <v>51202080702</v>
      </c>
      <c r="BG122" s="1" t="s">
        <v>273</v>
      </c>
      <c r="BH122" s="1">
        <v>39.099300399999997</v>
      </c>
      <c r="BI122" s="1">
        <v>-86.471000700000005</v>
      </c>
      <c r="BJ122" s="1" t="s">
        <v>92</v>
      </c>
      <c r="BK122" s="1">
        <v>5</v>
      </c>
      <c r="BL122" s="1">
        <v>6</v>
      </c>
      <c r="BM122" s="1">
        <v>18.899999999999999</v>
      </c>
      <c r="BN122" s="1">
        <v>52.999999999999936</v>
      </c>
      <c r="BO122" s="1">
        <v>4.5000000000000005E-3</v>
      </c>
      <c r="BP122" s="1">
        <v>0.246</v>
      </c>
      <c r="BQ122" s="1" t="s">
        <v>98</v>
      </c>
      <c r="BR122" s="1">
        <v>1.6747034711556688E-3</v>
      </c>
      <c r="BS122" s="1">
        <v>0.30499999999999999</v>
      </c>
      <c r="BT122" s="1">
        <v>2.5999999999999999E-2</v>
      </c>
      <c r="BU122" s="1">
        <v>10</v>
      </c>
      <c r="BV122" s="1">
        <v>5</v>
      </c>
      <c r="BW122" s="1">
        <v>5</v>
      </c>
      <c r="BX122" s="1">
        <v>8</v>
      </c>
      <c r="BY122" s="1">
        <v>8</v>
      </c>
      <c r="BZ122" s="1">
        <v>9</v>
      </c>
      <c r="CA122" s="1">
        <v>8</v>
      </c>
      <c r="CB122" s="1">
        <v>5</v>
      </c>
      <c r="CC122" s="1">
        <v>2</v>
      </c>
      <c r="CD122" s="1">
        <v>3</v>
      </c>
      <c r="CE122" s="1">
        <v>6</v>
      </c>
      <c r="CF122" s="1">
        <v>4</v>
      </c>
      <c r="CG122" s="1">
        <v>5</v>
      </c>
      <c r="CH122" s="1">
        <v>4</v>
      </c>
      <c r="CI122" s="1">
        <v>82</v>
      </c>
      <c r="CJ122" s="1">
        <v>120</v>
      </c>
    </row>
    <row r="123" spans="1:88" ht="14" customHeight="1" x14ac:dyDescent="0.35">
      <c r="A123" s="8">
        <v>44092</v>
      </c>
      <c r="B123" s="1">
        <v>114</v>
      </c>
      <c r="C123" s="9">
        <v>114</v>
      </c>
      <c r="D123" s="10" t="s">
        <v>278</v>
      </c>
      <c r="E123" s="10" t="s">
        <v>280</v>
      </c>
      <c r="F123" s="1" t="s">
        <v>276</v>
      </c>
      <c r="G123" s="1" t="s">
        <v>272</v>
      </c>
      <c r="H123" s="1">
        <v>51202080702</v>
      </c>
      <c r="I123" s="1">
        <v>39.102298699999999</v>
      </c>
      <c r="J123" s="1">
        <v>-86.463302600000006</v>
      </c>
      <c r="K123" s="1" t="s">
        <v>92</v>
      </c>
      <c r="L123" s="3">
        <v>0</v>
      </c>
      <c r="N123">
        <v>2</v>
      </c>
      <c r="O123" t="s">
        <v>93</v>
      </c>
      <c r="P123" s="1">
        <v>19</v>
      </c>
      <c r="Q123" s="1">
        <v>6</v>
      </c>
      <c r="S123">
        <v>7.5</v>
      </c>
      <c r="U123">
        <v>1.0999999999999999E-2</v>
      </c>
      <c r="W123">
        <v>2E-3</v>
      </c>
      <c r="Y123">
        <v>0.123</v>
      </c>
      <c r="Z123" s="11" t="s">
        <v>94</v>
      </c>
      <c r="AA123">
        <v>7.9000000000000008E-3</v>
      </c>
      <c r="AC123" s="12">
        <v>3.5999999999999997E-2</v>
      </c>
      <c r="AD123" s="5">
        <v>1.3028132259676839E-2</v>
      </c>
      <c r="AF123" s="3">
        <v>0</v>
      </c>
      <c r="AG123" s="3">
        <v>0</v>
      </c>
      <c r="AH123" s="3">
        <v>0</v>
      </c>
      <c r="AI123" s="3">
        <v>8</v>
      </c>
      <c r="AJ123" s="3">
        <v>8</v>
      </c>
      <c r="AK123" s="3">
        <v>9</v>
      </c>
      <c r="AL123" s="3">
        <v>8</v>
      </c>
      <c r="AM123" s="3">
        <v>5</v>
      </c>
      <c r="AN123" s="3">
        <v>2</v>
      </c>
      <c r="AO123" s="3">
        <v>0</v>
      </c>
      <c r="AP123" s="3">
        <v>4</v>
      </c>
      <c r="AQ123" s="3">
        <v>1</v>
      </c>
      <c r="AR123" s="3">
        <v>0</v>
      </c>
      <c r="AS123" s="3">
        <v>0</v>
      </c>
      <c r="AT123" s="3">
        <v>45</v>
      </c>
      <c r="AU123" s="3">
        <v>120</v>
      </c>
      <c r="AY123" s="6">
        <f>Y123/U123</f>
        <v>11.181818181818182</v>
      </c>
      <c r="AZ123" s="7">
        <f>AA123/Y123</f>
        <v>6.4227642276422775E-2</v>
      </c>
      <c r="BA123" s="7">
        <f>W123/U123</f>
        <v>0.18181818181818182</v>
      </c>
      <c r="BB123" s="7">
        <f>W123/(U123*3.06)</f>
        <v>5.9417706476530018E-2</v>
      </c>
      <c r="BC123" s="1">
        <v>44288</v>
      </c>
      <c r="BD123" s="1">
        <v>114</v>
      </c>
      <c r="BE123" s="1" t="s">
        <v>276</v>
      </c>
      <c r="BF123" s="1">
        <v>51202080702</v>
      </c>
      <c r="BG123" s="1" t="s">
        <v>273</v>
      </c>
      <c r="BH123" s="1">
        <v>39.102298699999999</v>
      </c>
      <c r="BI123" s="1">
        <v>-86.463302600000006</v>
      </c>
      <c r="BJ123" s="1" t="s">
        <v>92</v>
      </c>
      <c r="BK123" s="1">
        <v>9</v>
      </c>
      <c r="BL123" s="1">
        <v>5</v>
      </c>
      <c r="BM123" s="1">
        <v>5.2</v>
      </c>
      <c r="BN123" s="1">
        <v>4.0000000000000036</v>
      </c>
      <c r="BO123" s="1">
        <v>1.2999999999999999E-2</v>
      </c>
      <c r="BP123" s="1">
        <v>0.19500000000000001</v>
      </c>
      <c r="BQ123" s="1" t="s">
        <v>98</v>
      </c>
      <c r="BR123" s="1">
        <v>2.3745673659469218E-4</v>
      </c>
      <c r="BS123" s="1">
        <v>0.34200000000000003</v>
      </c>
      <c r="BT123" s="1">
        <v>4.8000000000000001E-2</v>
      </c>
      <c r="BU123" s="1">
        <v>0</v>
      </c>
      <c r="BV123" s="1">
        <v>0</v>
      </c>
      <c r="BW123" s="1">
        <v>0</v>
      </c>
      <c r="BX123" s="1">
        <v>4</v>
      </c>
      <c r="BY123" s="1">
        <v>0</v>
      </c>
      <c r="BZ123" s="1">
        <v>9</v>
      </c>
      <c r="CA123" s="1">
        <v>8</v>
      </c>
      <c r="CB123" s="1">
        <v>5</v>
      </c>
      <c r="CC123" s="1">
        <v>0</v>
      </c>
      <c r="CD123" s="1">
        <v>3</v>
      </c>
      <c r="CE123" s="1">
        <v>8</v>
      </c>
      <c r="CF123" s="1">
        <v>0</v>
      </c>
      <c r="CG123" s="1">
        <v>0</v>
      </c>
      <c r="CH123" s="1">
        <v>0</v>
      </c>
      <c r="CI123" s="1">
        <v>37</v>
      </c>
      <c r="CJ123" s="1">
        <v>120</v>
      </c>
    </row>
    <row r="124" spans="1:88" ht="14" customHeight="1" x14ac:dyDescent="0.35">
      <c r="A124" s="8">
        <v>44092</v>
      </c>
      <c r="B124" s="1">
        <v>112</v>
      </c>
      <c r="C124" s="9">
        <v>112</v>
      </c>
      <c r="D124" s="10" t="s">
        <v>281</v>
      </c>
      <c r="E124" s="10" t="s">
        <v>277</v>
      </c>
      <c r="F124" s="1" t="s">
        <v>271</v>
      </c>
      <c r="G124" s="1" t="s">
        <v>272</v>
      </c>
      <c r="H124" s="1">
        <v>51202080701</v>
      </c>
      <c r="I124" s="1">
        <v>39.120601700000002</v>
      </c>
      <c r="J124" s="1">
        <v>-86.302802999999997</v>
      </c>
      <c r="K124" s="1" t="s">
        <v>114</v>
      </c>
      <c r="AF124" s="3">
        <v>10</v>
      </c>
      <c r="AG124" s="3">
        <v>5</v>
      </c>
      <c r="AH124" s="3">
        <v>5</v>
      </c>
      <c r="AI124" s="3">
        <v>12</v>
      </c>
      <c r="AJ124" s="3">
        <v>3</v>
      </c>
      <c r="AK124" s="3">
        <v>9</v>
      </c>
      <c r="AL124" s="3">
        <v>8</v>
      </c>
      <c r="AM124" s="3">
        <v>5</v>
      </c>
      <c r="AN124" s="3">
        <v>4</v>
      </c>
      <c r="AO124" s="3">
        <v>3</v>
      </c>
      <c r="AP124" s="3">
        <v>0</v>
      </c>
      <c r="AQ124" s="3">
        <v>0</v>
      </c>
      <c r="AR124" s="3">
        <v>0</v>
      </c>
      <c r="AS124" s="3">
        <v>0</v>
      </c>
      <c r="AT124" s="3">
        <v>64</v>
      </c>
      <c r="AU124" s="3" t="s">
        <v>115</v>
      </c>
      <c r="BC124" s="1">
        <v>44288</v>
      </c>
      <c r="BD124" s="1">
        <v>112</v>
      </c>
      <c r="BE124" s="1" t="s">
        <v>271</v>
      </c>
      <c r="BF124" s="1">
        <v>51202080701</v>
      </c>
      <c r="BG124" s="1" t="s">
        <v>273</v>
      </c>
      <c r="BH124" s="1">
        <v>39.120601700000002</v>
      </c>
      <c r="BI124" s="1">
        <v>-86.302802999999997</v>
      </c>
      <c r="BJ124" s="1" t="s">
        <v>92</v>
      </c>
      <c r="BK124" s="1">
        <v>7.4</v>
      </c>
      <c r="BL124" s="1">
        <v>5</v>
      </c>
      <c r="BM124" s="1">
        <v>2</v>
      </c>
      <c r="BN124" s="1">
        <v>2.6000000000001577</v>
      </c>
      <c r="BO124" s="1">
        <v>7.0000000000000001E-3</v>
      </c>
      <c r="BP124" s="1">
        <v>8.3000000000000004E-2</v>
      </c>
      <c r="BQ124" s="1">
        <v>2.7E-2</v>
      </c>
      <c r="BR124" s="1">
        <v>4.0420276352045985E-4</v>
      </c>
      <c r="BS124" s="1">
        <v>0.32150000000000001</v>
      </c>
      <c r="BT124" s="1">
        <v>3.6999999999999998E-2</v>
      </c>
      <c r="BU124" s="1">
        <v>14</v>
      </c>
      <c r="BV124" s="1">
        <v>5</v>
      </c>
      <c r="BW124" s="1">
        <v>5</v>
      </c>
      <c r="BX124" s="1">
        <v>6</v>
      </c>
      <c r="BY124" s="1">
        <v>6</v>
      </c>
      <c r="BZ124" s="1">
        <v>6</v>
      </c>
      <c r="CA124" s="1">
        <v>5</v>
      </c>
      <c r="CB124" s="1">
        <v>5</v>
      </c>
      <c r="CC124" s="1">
        <v>2</v>
      </c>
      <c r="CD124" s="1">
        <v>3</v>
      </c>
      <c r="CE124" s="1">
        <v>0</v>
      </c>
      <c r="CF124" s="1">
        <v>2</v>
      </c>
      <c r="CG124" s="1">
        <v>4</v>
      </c>
      <c r="CH124" s="1">
        <v>7</v>
      </c>
      <c r="CI124" s="1">
        <v>70</v>
      </c>
      <c r="CJ124" s="1">
        <v>120</v>
      </c>
    </row>
    <row r="125" spans="1:88" ht="14" customHeight="1" x14ac:dyDescent="0.35">
      <c r="A125" s="8">
        <v>44092</v>
      </c>
      <c r="B125" s="1">
        <v>111</v>
      </c>
      <c r="C125" s="9">
        <v>111</v>
      </c>
      <c r="D125" s="10" t="s">
        <v>282</v>
      </c>
      <c r="E125" s="10" t="s">
        <v>283</v>
      </c>
      <c r="F125" s="1" t="s">
        <v>284</v>
      </c>
      <c r="G125" s="1" t="s">
        <v>272</v>
      </c>
      <c r="H125" s="1">
        <v>51202080703</v>
      </c>
      <c r="I125" s="1">
        <v>39.007198299999999</v>
      </c>
      <c r="J125" s="1">
        <v>-86.511703499999996</v>
      </c>
      <c r="K125" s="1" t="s">
        <v>92</v>
      </c>
      <c r="L125" s="3">
        <v>1</v>
      </c>
      <c r="N125">
        <v>9.6999999999999993</v>
      </c>
      <c r="O125" t="s">
        <v>93</v>
      </c>
      <c r="P125" s="1">
        <v>24</v>
      </c>
      <c r="Q125" s="1">
        <v>6</v>
      </c>
      <c r="S125">
        <v>6.5</v>
      </c>
      <c r="U125">
        <v>2.5999999999999999E-2</v>
      </c>
      <c r="W125">
        <v>1.4E-2</v>
      </c>
      <c r="Y125">
        <v>0.308</v>
      </c>
      <c r="Z125" s="11" t="s">
        <v>94</v>
      </c>
      <c r="AA125">
        <v>7.9000000000000008E-3</v>
      </c>
      <c r="AC125" s="19">
        <v>0.154</v>
      </c>
      <c r="AD125" s="5">
        <v>8.0107513529401986E-2</v>
      </c>
      <c r="AF125" s="3">
        <v>14</v>
      </c>
      <c r="AG125" s="3">
        <v>5</v>
      </c>
      <c r="AH125" s="3">
        <v>5</v>
      </c>
      <c r="AI125" s="3">
        <v>4</v>
      </c>
      <c r="AJ125" s="3">
        <v>0</v>
      </c>
      <c r="AK125" s="3">
        <v>0</v>
      </c>
      <c r="AL125" s="3">
        <v>5</v>
      </c>
      <c r="AM125" s="3">
        <v>2</v>
      </c>
      <c r="AN125" s="3">
        <v>4</v>
      </c>
      <c r="AO125" s="3">
        <v>0</v>
      </c>
      <c r="AP125" s="3">
        <v>8</v>
      </c>
      <c r="AQ125" s="3">
        <v>5</v>
      </c>
      <c r="AR125" s="3">
        <v>6</v>
      </c>
      <c r="AS125" s="3">
        <v>7</v>
      </c>
      <c r="AT125" s="3">
        <v>65</v>
      </c>
      <c r="AU125" s="3">
        <v>120</v>
      </c>
      <c r="AY125" s="6">
        <f>Y125/U125</f>
        <v>11.846153846153847</v>
      </c>
      <c r="AZ125" s="7">
        <f>AA125/Y125</f>
        <v>2.5649350649350651E-2</v>
      </c>
      <c r="BA125" s="7">
        <f>W125/U125</f>
        <v>0.53846153846153855</v>
      </c>
      <c r="BB125" s="7">
        <f>W125/(U125*3.06)</f>
        <v>0.17596782302664657</v>
      </c>
      <c r="BC125" s="1">
        <v>44288</v>
      </c>
      <c r="BD125" s="1">
        <v>111</v>
      </c>
      <c r="BE125" s="1" t="s">
        <v>284</v>
      </c>
      <c r="BF125" s="1">
        <v>51202080703</v>
      </c>
      <c r="BG125" s="1" t="s">
        <v>273</v>
      </c>
      <c r="BH125" s="1">
        <v>39.007198299999999</v>
      </c>
      <c r="BI125" s="1">
        <v>-86.511703499999996</v>
      </c>
      <c r="BJ125" s="1" t="s">
        <v>92</v>
      </c>
      <c r="BK125" s="1">
        <v>11</v>
      </c>
      <c r="BL125" s="1">
        <v>5</v>
      </c>
      <c r="BM125" s="1">
        <v>0</v>
      </c>
      <c r="BN125" s="1">
        <v>3.0000000000001137</v>
      </c>
      <c r="BO125" s="1">
        <v>8.0000000000000002E-3</v>
      </c>
      <c r="BP125" s="1">
        <v>0.20899999999999999</v>
      </c>
      <c r="BQ125" s="1">
        <v>1.4E-2</v>
      </c>
      <c r="BR125" s="1">
        <v>2.7818008197848465E-4</v>
      </c>
      <c r="BS125" s="1">
        <v>0.36899999999999999</v>
      </c>
      <c r="BT125" s="1">
        <v>2.5999999999999999E-2</v>
      </c>
      <c r="BU125" s="1">
        <v>14</v>
      </c>
      <c r="BV125" s="1">
        <v>5</v>
      </c>
      <c r="BW125" s="1">
        <v>5</v>
      </c>
      <c r="BX125" s="1">
        <v>4</v>
      </c>
      <c r="BY125" s="1">
        <v>0</v>
      </c>
      <c r="BZ125" s="1">
        <v>0</v>
      </c>
      <c r="CA125" s="1">
        <v>8</v>
      </c>
      <c r="CB125" s="1">
        <v>5</v>
      </c>
      <c r="CC125" s="1">
        <v>4</v>
      </c>
      <c r="CD125" s="1">
        <v>0</v>
      </c>
      <c r="CE125" s="1">
        <v>8</v>
      </c>
      <c r="CF125" s="1">
        <v>5</v>
      </c>
      <c r="CG125" s="1">
        <v>8</v>
      </c>
      <c r="CH125" s="1">
        <v>7</v>
      </c>
      <c r="CI125" s="1">
        <v>73</v>
      </c>
      <c r="CJ125" s="1">
        <v>120</v>
      </c>
    </row>
    <row r="126" spans="1:88" ht="14" customHeight="1" x14ac:dyDescent="0.35">
      <c r="A126" s="8">
        <v>44092</v>
      </c>
      <c r="B126" s="1">
        <v>107</v>
      </c>
      <c r="C126" s="9">
        <v>107</v>
      </c>
      <c r="D126" s="10" t="s">
        <v>285</v>
      </c>
      <c r="E126" s="10" t="s">
        <v>286</v>
      </c>
      <c r="F126" s="1" t="s">
        <v>284</v>
      </c>
      <c r="G126" s="1" t="s">
        <v>272</v>
      </c>
      <c r="H126" s="1">
        <v>51202080703</v>
      </c>
      <c r="I126" s="1">
        <v>39.027198800000001</v>
      </c>
      <c r="J126" s="1">
        <v>-86.437103300000004</v>
      </c>
      <c r="K126" s="1" t="s">
        <v>114</v>
      </c>
      <c r="AF126" s="3">
        <v>10</v>
      </c>
      <c r="AG126" s="3">
        <v>5</v>
      </c>
      <c r="AH126" s="3">
        <v>5</v>
      </c>
      <c r="AI126" s="3">
        <v>6</v>
      </c>
      <c r="AJ126" s="3">
        <v>8</v>
      </c>
      <c r="AK126" s="3">
        <v>12</v>
      </c>
      <c r="AL126" s="3">
        <v>5</v>
      </c>
      <c r="AM126" s="3">
        <v>5</v>
      </c>
      <c r="AN126" s="3">
        <v>4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v>63</v>
      </c>
      <c r="AU126" s="3" t="s">
        <v>115</v>
      </c>
      <c r="BC126" s="1">
        <v>44288</v>
      </c>
      <c r="BD126" s="1">
        <v>107</v>
      </c>
      <c r="BE126" s="1" t="s">
        <v>284</v>
      </c>
      <c r="BF126" s="1">
        <v>51202080703</v>
      </c>
      <c r="BG126" s="1" t="s">
        <v>273</v>
      </c>
      <c r="BH126" s="1">
        <v>39.027198800000001</v>
      </c>
      <c r="BI126" s="1">
        <v>-86.437103300000004</v>
      </c>
      <c r="BJ126" s="1" t="s">
        <v>92</v>
      </c>
      <c r="BK126" s="1">
        <v>7</v>
      </c>
      <c r="BL126" s="1">
        <v>5</v>
      </c>
      <c r="BM126" s="1">
        <v>10.8</v>
      </c>
      <c r="BN126" s="1" t="s">
        <v>96</v>
      </c>
      <c r="BO126" s="1">
        <v>4.0000000000000001E-3</v>
      </c>
      <c r="BP126" s="1">
        <v>2.1000000000000001E-2</v>
      </c>
      <c r="BQ126" s="1" t="s">
        <v>98</v>
      </c>
      <c r="BR126" s="1">
        <v>2.0403068813163518E-4</v>
      </c>
      <c r="BS126" s="1" t="s">
        <v>103</v>
      </c>
      <c r="BT126" s="1">
        <v>1.2E-2</v>
      </c>
      <c r="BU126" s="1">
        <v>10</v>
      </c>
      <c r="BV126" s="1">
        <v>5</v>
      </c>
      <c r="BW126" s="1">
        <v>5</v>
      </c>
      <c r="BX126" s="1">
        <v>14</v>
      </c>
      <c r="BY126" s="1">
        <v>7</v>
      </c>
      <c r="BZ126" s="1">
        <v>9</v>
      </c>
      <c r="CA126" s="1">
        <v>5</v>
      </c>
      <c r="CB126" s="1">
        <v>5</v>
      </c>
      <c r="CC126" s="1">
        <v>4</v>
      </c>
      <c r="CD126" s="1">
        <v>2</v>
      </c>
      <c r="CE126" s="1">
        <v>0</v>
      </c>
      <c r="CF126" s="1">
        <v>5</v>
      </c>
      <c r="CG126" s="1">
        <v>5</v>
      </c>
      <c r="CH126" s="1">
        <v>7</v>
      </c>
      <c r="CI126" s="1">
        <v>83</v>
      </c>
      <c r="CJ126" s="1">
        <v>120</v>
      </c>
    </row>
    <row r="127" spans="1:88" ht="14" customHeight="1" x14ac:dyDescent="0.35"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88" ht="14" customHeight="1" x14ac:dyDescent="0.35">
      <c r="L128" s="3" t="s">
        <v>287</v>
      </c>
      <c r="N128" s="41">
        <f>MEDIAN(N2:N89)</f>
        <v>43.5</v>
      </c>
      <c r="P128" s="42">
        <f>MEDIAN(P2:P89)</f>
        <v>17</v>
      </c>
      <c r="S128" s="12">
        <f>MEDIAN(S2:S89)</f>
        <v>1.5</v>
      </c>
      <c r="U128" s="12">
        <f>MEDIAN(U2:U89)</f>
        <v>5.0000000000000001E-3</v>
      </c>
      <c r="W128" s="12">
        <f>MEDIAN(W2:W89)</f>
        <v>3.0000000000000001E-3</v>
      </c>
      <c r="Y128" s="12">
        <f>MEDIAN(Y2:Y89)</f>
        <v>0.111</v>
      </c>
      <c r="AA128" s="12">
        <f>MEDIAN(AA2:AA89)</f>
        <v>1.2E-2</v>
      </c>
      <c r="AC128" s="12">
        <f>MEDIAN(AC2:AC89)</f>
        <v>2.1999999999999999E-2</v>
      </c>
      <c r="AD128" s="12">
        <f>MEDIAN(AD2:AD89)</f>
        <v>5.8529174050821683E-3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Y128" s="43">
        <f>MEDIAN(AY2:AY89)</f>
        <v>33.333333333333336</v>
      </c>
      <c r="AZ128" s="43">
        <f>MEDIAN(AZ2:AZ89)</f>
        <v>9.3023255813953487E-2</v>
      </c>
      <c r="BA128" s="43">
        <f>MEDIAN(BA2:BA89)</f>
        <v>0.5714285714285714</v>
      </c>
      <c r="BB128" s="43">
        <f>MEDIAN(BB2:BB89)</f>
        <v>0.18674136321195145</v>
      </c>
    </row>
    <row r="129" spans="12:54" ht="14" customHeight="1" x14ac:dyDescent="0.35">
      <c r="L129" s="3" t="s">
        <v>288</v>
      </c>
      <c r="N129" s="41">
        <f>AVERAGE(N13:N89)</f>
        <v>353.00727272727261</v>
      </c>
      <c r="P129" s="42">
        <f>AVERAGE(P13:P89)</f>
        <v>17.0825</v>
      </c>
      <c r="S129" s="12">
        <f>AVERAGE(S13:S89)</f>
        <v>16.767272727272733</v>
      </c>
      <c r="T129" s="44"/>
      <c r="U129" s="12">
        <f>AVERAGE(U13:U89)</f>
        <v>1.7327272727272729E-2</v>
      </c>
      <c r="V129" s="44"/>
      <c r="W129" s="12">
        <f>AVERAGE(W13:W89)</f>
        <v>4.0818181818181847E-3</v>
      </c>
      <c r="X129" s="44"/>
      <c r="Y129" s="12">
        <f>AVERAGE(Y13:Y89)</f>
        <v>0.39252727272727256</v>
      </c>
      <c r="Z129" s="44"/>
      <c r="AA129" s="12">
        <f>AVERAGE(AA13:AA89)</f>
        <v>0.19628545454545451</v>
      </c>
      <c r="AC129" s="12">
        <f>AVERAGE(AC13:AC89)</f>
        <v>5.340000000000001E-2</v>
      </c>
      <c r="AD129" s="12">
        <f>AVERAGE(AD13:AD89)</f>
        <v>2.0928336943766356E-2</v>
      </c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Y129" s="43">
        <f>AVERAGE(AY13:AY89)</f>
        <v>97.136239642895859</v>
      </c>
      <c r="AZ129" s="43">
        <f>AVERAGE(AZ13:AZ89)</f>
        <v>0.40206347206017545</v>
      </c>
      <c r="BA129" s="43">
        <f>AVERAGE(BA13:BA89)</f>
        <v>0.88738334837734734</v>
      </c>
      <c r="BB129" s="43">
        <f>AVERAGE(BB13:BB89)</f>
        <v>0.28999455829325077</v>
      </c>
    </row>
    <row r="130" spans="12:54" ht="14" customHeight="1" x14ac:dyDescent="0.35"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2" spans="12:54" ht="14" customHeight="1" x14ac:dyDescent="0.35">
      <c r="L132" s="3" t="s">
        <v>289</v>
      </c>
      <c r="N132">
        <f>AVERAGE(N62:N89)</f>
        <v>375.66315789473686</v>
      </c>
      <c r="O132">
        <v>256.16071428571428</v>
      </c>
    </row>
    <row r="133" spans="12:54" ht="14" customHeight="1" x14ac:dyDescent="0.35">
      <c r="L133" s="3" t="s">
        <v>290</v>
      </c>
      <c r="N133">
        <f>MAX(N62:N89)</f>
        <v>1986.3</v>
      </c>
      <c r="O133">
        <v>2419.6</v>
      </c>
    </row>
    <row r="134" spans="12:54" ht="14" customHeight="1" x14ac:dyDescent="0.35">
      <c r="L134" s="3" t="s">
        <v>291</v>
      </c>
      <c r="N134">
        <f>MIN(N62:N89)</f>
        <v>1</v>
      </c>
      <c r="O134">
        <v>3.1</v>
      </c>
    </row>
  </sheetData>
  <conditionalFormatting sqref="B25:F25 H25">
    <cfRule type="expression" dxfId="4045" priority="461">
      <formula>#REF!="Alk HYPO DUP"</formula>
    </cfRule>
    <cfRule type="expression" dxfId="4044" priority="462">
      <formula>#REF!="Alk EPI DUP"</formula>
    </cfRule>
    <cfRule type="expression" dxfId="4043" priority="463">
      <formula>#REF!="Alk BLANK"</formula>
    </cfRule>
    <cfRule type="expression" dxfId="4042" priority="464">
      <formula>#REF!="Re-run"</formula>
    </cfRule>
    <cfRule type="expression" dxfId="4041" priority="465">
      <formula>#REF!="LabBlank"</formula>
    </cfRule>
    <cfRule type="expression" dxfId="4040" priority="466">
      <formula>#REF!="Split"</formula>
    </cfRule>
  </conditionalFormatting>
  <conditionalFormatting sqref="B68:F68 B71:F71 H71:J71 H68:J68">
    <cfRule type="expression" dxfId="4039" priority="467">
      <formula>#REF!="Alk HYPO DUP"</formula>
    </cfRule>
    <cfRule type="expression" dxfId="4038" priority="468">
      <formula>#REF!="Alk EPI DUP"</formula>
    </cfRule>
    <cfRule type="expression" dxfId="4037" priority="469">
      <formula>#REF!="Alk BLANK"</formula>
    </cfRule>
    <cfRule type="expression" dxfId="4036" priority="470">
      <formula>#REF!="Re-run"</formula>
    </cfRule>
    <cfRule type="expression" dxfId="4035" priority="471">
      <formula>#REF!="LabBlank"</formula>
    </cfRule>
    <cfRule type="expression" dxfId="4034" priority="472">
      <formula>#REF!="Split"</formula>
    </cfRule>
  </conditionalFormatting>
  <conditionalFormatting sqref="B28:F28 B32:F32 B34:F35 B39:F39 B44:J44 B48:F50 B55:F56 B65:F65 H28:J28 B42:F43 H42:J43 H39:J39 H34:J35 H32:J32 H65:J65 H55:J56 H48:J50 B45:F45 H45:J45">
    <cfRule type="expression" dxfId="4033" priority="473">
      <formula>#REF!="Alk HYPO DUP"</formula>
    </cfRule>
    <cfRule type="expression" dxfId="4032" priority="474">
      <formula>#REF!="Alk EPI DUP"</formula>
    </cfRule>
    <cfRule type="expression" dxfId="4031" priority="475">
      <formula>#REF!="Alk BLANK"</formula>
    </cfRule>
    <cfRule type="expression" dxfId="4030" priority="476">
      <formula>#REF!="Re-run"</formula>
    </cfRule>
    <cfRule type="expression" dxfId="4029" priority="477">
      <formula>#REF!="LabBlank"</formula>
    </cfRule>
    <cfRule type="expression" dxfId="4028" priority="478">
      <formula>#REF!="Split"</formula>
    </cfRule>
  </conditionalFormatting>
  <conditionalFormatting sqref="B58:F58 H58">
    <cfRule type="expression" dxfId="4027" priority="479">
      <formula>#REF!="Alk HYPO DUP"</formula>
    </cfRule>
    <cfRule type="expression" dxfId="4026" priority="480">
      <formula>#REF!="Alk EPI DUP"</formula>
    </cfRule>
    <cfRule type="expression" dxfId="4025" priority="481">
      <formula>#REF!="Alk BLANK"</formula>
    </cfRule>
    <cfRule type="expression" dxfId="4024" priority="482">
      <formula>#REF!="Re-run"</formula>
    </cfRule>
    <cfRule type="expression" dxfId="4023" priority="483">
      <formula>#REF!="LabBlank"</formula>
    </cfRule>
    <cfRule type="expression" dxfId="4022" priority="484">
      <formula>#REF!="Split"</formula>
    </cfRule>
  </conditionalFormatting>
  <conditionalFormatting sqref="B76:F77 H76:J77">
    <cfRule type="expression" dxfId="4021" priority="485">
      <formula>#REF!="Alk HYPO DUP"</formula>
    </cfRule>
    <cfRule type="expression" dxfId="4020" priority="486">
      <formula>#REF!="Alk EPI DUP"</formula>
    </cfRule>
    <cfRule type="expression" dxfId="4019" priority="487">
      <formula>#REF!="Alk BLANK"</formula>
    </cfRule>
    <cfRule type="expression" dxfId="4018" priority="488">
      <formula>#REF!="Re-run"</formula>
    </cfRule>
    <cfRule type="expression" dxfId="4017" priority="489">
      <formula>#REF!="LabBlank"</formula>
    </cfRule>
    <cfRule type="expression" dxfId="4016" priority="490">
      <formula>#REF!="Split"</formula>
    </cfRule>
  </conditionalFormatting>
  <conditionalFormatting sqref="B85:F86 B92:F95 H85:J86 H92:J95">
    <cfRule type="expression" dxfId="4015" priority="491">
      <formula>#REF!="Alk HYPO DUP"</formula>
    </cfRule>
    <cfRule type="expression" dxfId="4014" priority="492">
      <formula>#REF!="Alk EPI DUP"</formula>
    </cfRule>
    <cfRule type="expression" dxfId="4013" priority="493">
      <formula>#REF!="Alk BLANK"</formula>
    </cfRule>
    <cfRule type="expression" dxfId="4012" priority="494">
      <formula>#REF!="Re-run"</formula>
    </cfRule>
    <cfRule type="expression" dxfId="4011" priority="495">
      <formula>#REF!="LabBlank"</formula>
    </cfRule>
    <cfRule type="expression" dxfId="4010" priority="496">
      <formula>#REF!="Split"</formula>
    </cfRule>
  </conditionalFormatting>
  <conditionalFormatting sqref="B99:F99 H99">
    <cfRule type="expression" dxfId="4009" priority="497">
      <formula>#REF!="Alk HYPO DUP"</formula>
    </cfRule>
    <cfRule type="expression" dxfId="4008" priority="498">
      <formula>#REF!="Alk EPI DUP"</formula>
    </cfRule>
    <cfRule type="expression" dxfId="4007" priority="499">
      <formula>#REF!="Alk BLANK"</formula>
    </cfRule>
    <cfRule type="expression" dxfId="4006" priority="500">
      <formula>#REF!="Re-run"</formula>
    </cfRule>
    <cfRule type="expression" dxfId="4005" priority="501">
      <formula>#REF!="LabBlank"</formula>
    </cfRule>
    <cfRule type="expression" dxfId="4004" priority="502">
      <formula>#REF!="Split"</formula>
    </cfRule>
  </conditionalFormatting>
  <conditionalFormatting sqref="B107:F108 B114:F114 H114:J114 H107:J108">
    <cfRule type="expression" dxfId="4003" priority="503">
      <formula>#REF!="Alk HYPO DUP"</formula>
    </cfRule>
    <cfRule type="expression" dxfId="4002" priority="504">
      <formula>#REF!="Alk EPI DUP"</formula>
    </cfRule>
    <cfRule type="expression" dxfId="4001" priority="505">
      <formula>#REF!="Alk BLANK"</formula>
    </cfRule>
    <cfRule type="expression" dxfId="4000" priority="506">
      <formula>#REF!="Re-run"</formula>
    </cfRule>
    <cfRule type="expression" dxfId="3999" priority="507">
      <formula>#REF!="LabBlank"</formula>
    </cfRule>
    <cfRule type="expression" dxfId="3998" priority="508">
      <formula>#REF!="Split"</formula>
    </cfRule>
  </conditionalFormatting>
  <conditionalFormatting sqref="B115:F115 H115">
    <cfRule type="expression" dxfId="3997" priority="509">
      <formula>#REF!="Alk HYPO DUP"</formula>
    </cfRule>
    <cfRule type="expression" dxfId="3996" priority="510">
      <formula>#REF!="Alk EPI DUP"</formula>
    </cfRule>
    <cfRule type="expression" dxfId="3995" priority="511">
      <formula>#REF!="Alk BLANK"</formula>
    </cfRule>
    <cfRule type="expression" dxfId="3994" priority="512">
      <formula>#REF!="Re-run"</formula>
    </cfRule>
    <cfRule type="expression" dxfId="3993" priority="513">
      <formula>#REF!="LabBlank"</formula>
    </cfRule>
    <cfRule type="expression" dxfId="3992" priority="514">
      <formula>#REF!="Split"</formula>
    </cfRule>
  </conditionalFormatting>
  <conditionalFormatting sqref="B104:F104 H104:J104">
    <cfRule type="expression" dxfId="3991" priority="515">
      <formula>#REF!="Alk HYPO DUP"</formula>
    </cfRule>
    <cfRule type="expression" dxfId="3990" priority="516">
      <formula>#REF!="Alk EPI DUP"</formula>
    </cfRule>
    <cfRule type="expression" dxfId="3989" priority="517">
      <formula>#REF!="Alk BLANK"</formula>
    </cfRule>
    <cfRule type="expression" dxfId="3988" priority="518">
      <formula>#REF!="Re-run"</formula>
    </cfRule>
    <cfRule type="expression" dxfId="3987" priority="519">
      <formula>#REF!="LabBlank"</formula>
    </cfRule>
    <cfRule type="expression" dxfId="3986" priority="520">
      <formula>#REF!="Split"</formula>
    </cfRule>
  </conditionalFormatting>
  <conditionalFormatting sqref="B118:F118 H118:J118">
    <cfRule type="expression" dxfId="3985" priority="521">
      <formula>#REF!="Alk HYPO DUP"</formula>
    </cfRule>
    <cfRule type="expression" dxfId="3984" priority="522">
      <formula>#REF!="Alk EPI DUP"</formula>
    </cfRule>
    <cfRule type="expression" dxfId="3983" priority="523">
      <formula>#REF!="Alk BLANK"</formula>
    </cfRule>
    <cfRule type="expression" dxfId="3982" priority="524">
      <formula>#REF!="Re-run"</formula>
    </cfRule>
    <cfRule type="expression" dxfId="3981" priority="525">
      <formula>#REF!="LabBlank"</formula>
    </cfRule>
    <cfRule type="expression" dxfId="3980" priority="526">
      <formula>#REF!="Split"</formula>
    </cfRule>
  </conditionalFormatting>
  <conditionalFormatting sqref="B122:F122 H122">
    <cfRule type="expression" dxfId="3979" priority="527">
      <formula>#REF!="Alk HYPO DUP"</formula>
    </cfRule>
    <cfRule type="expression" dxfId="3978" priority="528">
      <formula>#REF!="Alk EPI DUP"</formula>
    </cfRule>
    <cfRule type="expression" dxfId="3977" priority="529">
      <formula>#REF!="Alk BLANK"</formula>
    </cfRule>
    <cfRule type="expression" dxfId="3976" priority="530">
      <formula>#REF!="Re-run"</formula>
    </cfRule>
    <cfRule type="expression" dxfId="3975" priority="531">
      <formula>#REF!="LabBlank"</formula>
    </cfRule>
    <cfRule type="expression" dxfId="3974" priority="532">
      <formula>#REF!="Split"</formula>
    </cfRule>
  </conditionalFormatting>
  <conditionalFormatting sqref="B126:F126 H126">
    <cfRule type="expression" dxfId="3973" priority="533">
      <formula>#REF!="Alk HYPO DUP"</formula>
    </cfRule>
    <cfRule type="expression" dxfId="3972" priority="534">
      <formula>#REF!="Alk EPI DUP"</formula>
    </cfRule>
    <cfRule type="expression" dxfId="3971" priority="535">
      <formula>#REF!="Alk BLANK"</formula>
    </cfRule>
    <cfRule type="expression" dxfId="3970" priority="536">
      <formula>#REF!="Re-run"</formula>
    </cfRule>
    <cfRule type="expression" dxfId="3969" priority="537">
      <formula>#REF!="LabBlank"</formula>
    </cfRule>
    <cfRule type="expression" dxfId="3968" priority="538">
      <formula>#REF!="Split"</formula>
    </cfRule>
  </conditionalFormatting>
  <conditionalFormatting sqref="B113:F113 H113">
    <cfRule type="expression" dxfId="3967" priority="539">
      <formula>#REF!="Alk HYPO DUP"</formula>
    </cfRule>
    <cfRule type="expression" dxfId="3966" priority="540">
      <formula>#REF!="Alk EPI DUP"</formula>
    </cfRule>
    <cfRule type="expression" dxfId="3965" priority="541">
      <formula>#REF!="Alk BLANK"</formula>
    </cfRule>
    <cfRule type="expression" dxfId="3964" priority="542">
      <formula>#REF!="Re-run"</formula>
    </cfRule>
    <cfRule type="expression" dxfId="3963" priority="543">
      <formula>#REF!="LabBlank"</formula>
    </cfRule>
    <cfRule type="expression" dxfId="3962" priority="544">
      <formula>#REF!="Split"</formula>
    </cfRule>
  </conditionalFormatting>
  <conditionalFormatting sqref="B112:F112 H112">
    <cfRule type="expression" dxfId="3961" priority="545">
      <formula>#REF!="Alk HYPO DUP"</formula>
    </cfRule>
    <cfRule type="expression" dxfId="3960" priority="546">
      <formula>#REF!="Alk EPI DUP"</formula>
    </cfRule>
    <cfRule type="expression" dxfId="3959" priority="547">
      <formula>#REF!="Alk BLANK"</formula>
    </cfRule>
    <cfRule type="expression" dxfId="3958" priority="548">
      <formula>#REF!="Re-run"</formula>
    </cfRule>
    <cfRule type="expression" dxfId="3957" priority="549">
      <formula>#REF!="LabBlank"</formula>
    </cfRule>
    <cfRule type="expression" dxfId="3956" priority="550">
      <formula>#REF!="Split"</formula>
    </cfRule>
  </conditionalFormatting>
  <conditionalFormatting sqref="B111:F111 H111">
    <cfRule type="expression" dxfId="3955" priority="551">
      <formula>#REF!="Alk HYPO DUP"</formula>
    </cfRule>
    <cfRule type="expression" dxfId="3954" priority="552">
      <formula>#REF!="Alk EPI DUP"</formula>
    </cfRule>
    <cfRule type="expression" dxfId="3953" priority="553">
      <formula>#REF!="Alk BLANK"</formula>
    </cfRule>
    <cfRule type="expression" dxfId="3952" priority="554">
      <formula>#REF!="Re-run"</formula>
    </cfRule>
    <cfRule type="expression" dxfId="3951" priority="555">
      <formula>#REF!="LabBlank"</formula>
    </cfRule>
    <cfRule type="expression" dxfId="3950" priority="556">
      <formula>#REF!="Split"</formula>
    </cfRule>
  </conditionalFormatting>
  <conditionalFormatting sqref="B110:F110 H110">
    <cfRule type="expression" dxfId="3949" priority="557">
      <formula>#REF!="Alk HYPO DUP"</formula>
    </cfRule>
    <cfRule type="expression" dxfId="3948" priority="558">
      <formula>#REF!="Alk EPI DUP"</formula>
    </cfRule>
    <cfRule type="expression" dxfId="3947" priority="559">
      <formula>#REF!="Alk BLANK"</formula>
    </cfRule>
    <cfRule type="expression" dxfId="3946" priority="560">
      <formula>#REF!="Re-run"</formula>
    </cfRule>
    <cfRule type="expression" dxfId="3945" priority="561">
      <formula>#REF!="LabBlank"</formula>
    </cfRule>
    <cfRule type="expression" dxfId="3944" priority="562">
      <formula>#REF!="Split"</formula>
    </cfRule>
  </conditionalFormatting>
  <conditionalFormatting sqref="B109:F109 H109">
    <cfRule type="expression" dxfId="3943" priority="563">
      <formula>#REF!="Alk HYPO DUP"</formula>
    </cfRule>
    <cfRule type="expression" dxfId="3942" priority="564">
      <formula>#REF!="Alk EPI DUP"</formula>
    </cfRule>
    <cfRule type="expression" dxfId="3941" priority="565">
      <formula>#REF!="Alk BLANK"</formula>
    </cfRule>
    <cfRule type="expression" dxfId="3940" priority="566">
      <formula>#REF!="Re-run"</formula>
    </cfRule>
    <cfRule type="expression" dxfId="3939" priority="567">
      <formula>#REF!="LabBlank"</formula>
    </cfRule>
    <cfRule type="expression" dxfId="3938" priority="568">
      <formula>#REF!="Split"</formula>
    </cfRule>
  </conditionalFormatting>
  <conditionalFormatting sqref="B106:F106 H106">
    <cfRule type="expression" dxfId="3937" priority="569">
      <formula>#REF!="Alk HYPO DUP"</formula>
    </cfRule>
    <cfRule type="expression" dxfId="3936" priority="570">
      <formula>#REF!="Alk EPI DUP"</formula>
    </cfRule>
    <cfRule type="expression" dxfId="3935" priority="571">
      <formula>#REF!="Alk BLANK"</formula>
    </cfRule>
    <cfRule type="expression" dxfId="3934" priority="572">
      <formula>#REF!="Re-run"</formula>
    </cfRule>
    <cfRule type="expression" dxfId="3933" priority="573">
      <formula>#REF!="LabBlank"</formula>
    </cfRule>
    <cfRule type="expression" dxfId="3932" priority="574">
      <formula>#REF!="Split"</formula>
    </cfRule>
  </conditionalFormatting>
  <conditionalFormatting sqref="B105:F105 H105">
    <cfRule type="expression" dxfId="3931" priority="575">
      <formula>#REF!="Alk HYPO DUP"</formula>
    </cfRule>
    <cfRule type="expression" dxfId="3930" priority="576">
      <formula>#REF!="Alk EPI DUP"</formula>
    </cfRule>
    <cfRule type="expression" dxfId="3929" priority="577">
      <formula>#REF!="Alk BLANK"</formula>
    </cfRule>
    <cfRule type="expression" dxfId="3928" priority="578">
      <formula>#REF!="Re-run"</formula>
    </cfRule>
    <cfRule type="expression" dxfId="3927" priority="579">
      <formula>#REF!="LabBlank"</formula>
    </cfRule>
    <cfRule type="expression" dxfId="3926" priority="580">
      <formula>#REF!="Split"</formula>
    </cfRule>
  </conditionalFormatting>
  <conditionalFormatting sqref="B103:H103">
    <cfRule type="expression" dxfId="3925" priority="581">
      <formula>#REF!="Alk HYPO DUP"</formula>
    </cfRule>
    <cfRule type="expression" dxfId="3924" priority="582">
      <formula>#REF!="Alk EPI DUP"</formula>
    </cfRule>
    <cfRule type="expression" dxfId="3923" priority="583">
      <formula>#REF!="Alk BLANK"</formula>
    </cfRule>
    <cfRule type="expression" dxfId="3922" priority="584">
      <formula>#REF!="Re-run"</formula>
    </cfRule>
    <cfRule type="expression" dxfId="3921" priority="585">
      <formula>#REF!="LabBlank"</formula>
    </cfRule>
    <cfRule type="expression" dxfId="3920" priority="586">
      <formula>#REF!="Split"</formula>
    </cfRule>
  </conditionalFormatting>
  <conditionalFormatting sqref="B101:F102 H101:H102">
    <cfRule type="expression" dxfId="3919" priority="587">
      <formula>#REF!="Alk HYPO DUP"</formula>
    </cfRule>
    <cfRule type="expression" dxfId="3918" priority="588">
      <formula>#REF!="Alk EPI DUP"</formula>
    </cfRule>
    <cfRule type="expression" dxfId="3917" priority="589">
      <formula>#REF!="Alk BLANK"</formula>
    </cfRule>
    <cfRule type="expression" dxfId="3916" priority="590">
      <formula>#REF!="Re-run"</formula>
    </cfRule>
    <cfRule type="expression" dxfId="3915" priority="591">
      <formula>#REF!="LabBlank"</formula>
    </cfRule>
    <cfRule type="expression" dxfId="3914" priority="592">
      <formula>#REF!="Split"</formula>
    </cfRule>
  </conditionalFormatting>
  <conditionalFormatting sqref="B98:F98 H98">
    <cfRule type="expression" dxfId="3913" priority="593">
      <formula>#REF!="Alk HYPO DUP"</formula>
    </cfRule>
    <cfRule type="expression" dxfId="3912" priority="594">
      <formula>#REF!="Alk EPI DUP"</formula>
    </cfRule>
    <cfRule type="expression" dxfId="3911" priority="595">
      <formula>#REF!="Alk BLANK"</formula>
    </cfRule>
    <cfRule type="expression" dxfId="3910" priority="596">
      <formula>#REF!="Re-run"</formula>
    </cfRule>
    <cfRule type="expression" dxfId="3909" priority="597">
      <formula>#REF!="LabBlank"</formula>
    </cfRule>
    <cfRule type="expression" dxfId="3908" priority="598">
      <formula>#REF!="Split"</formula>
    </cfRule>
  </conditionalFormatting>
  <conditionalFormatting sqref="B100:F100 B80:D80 H80 H100 F80">
    <cfRule type="expression" dxfId="3907" priority="599">
      <formula>#REF!="Alk HYPO DUP"</formula>
    </cfRule>
    <cfRule type="expression" dxfId="3906" priority="600">
      <formula>#REF!="Alk EPI DUP"</formula>
    </cfRule>
    <cfRule type="expression" dxfId="3905" priority="601">
      <formula>#REF!="Alk BLANK"</formula>
    </cfRule>
    <cfRule type="expression" dxfId="3904" priority="602">
      <formula>#REF!="Re-run"</formula>
    </cfRule>
    <cfRule type="expression" dxfId="3903" priority="603">
      <formula>#REF!="LabBlank"</formula>
    </cfRule>
    <cfRule type="expression" dxfId="3902" priority="604">
      <formula>#REF!="Split"</formula>
    </cfRule>
  </conditionalFormatting>
  <conditionalFormatting sqref="B90:H90">
    <cfRule type="expression" dxfId="3901" priority="605">
      <formula>#REF!="Alk HYPO DUP"</formula>
    </cfRule>
    <cfRule type="expression" dxfId="3900" priority="606">
      <formula>#REF!="Alk EPI DUP"</formula>
    </cfRule>
    <cfRule type="expression" dxfId="3899" priority="607">
      <formula>#REF!="Alk BLANK"</formula>
    </cfRule>
    <cfRule type="expression" dxfId="3898" priority="608">
      <formula>#REF!="Re-run"</formula>
    </cfRule>
    <cfRule type="expression" dxfId="3897" priority="609">
      <formula>#REF!="LabBlank"</formula>
    </cfRule>
    <cfRule type="expression" dxfId="3896" priority="610">
      <formula>#REF!="Split"</formula>
    </cfRule>
  </conditionalFormatting>
  <conditionalFormatting sqref="B91:F91 H91">
    <cfRule type="expression" dxfId="3895" priority="611">
      <formula>#REF!="Alk HYPO DUP"</formula>
    </cfRule>
    <cfRule type="expression" dxfId="3894" priority="612">
      <formula>#REF!="Alk EPI DUP"</formula>
    </cfRule>
    <cfRule type="expression" dxfId="3893" priority="613">
      <formula>#REF!="Alk BLANK"</formula>
    </cfRule>
    <cfRule type="expression" dxfId="3892" priority="614">
      <formula>#REF!="Re-run"</formula>
    </cfRule>
    <cfRule type="expression" dxfId="3891" priority="615">
      <formula>#REF!="LabBlank"</formula>
    </cfRule>
    <cfRule type="expression" dxfId="3890" priority="616">
      <formula>#REF!="Split"</formula>
    </cfRule>
  </conditionalFormatting>
  <conditionalFormatting sqref="B89:F89 H89">
    <cfRule type="expression" dxfId="3889" priority="617">
      <formula>#REF!="Alk HYPO DUP"</formula>
    </cfRule>
    <cfRule type="expression" dxfId="3888" priority="618">
      <formula>#REF!="Alk EPI DUP"</formula>
    </cfRule>
    <cfRule type="expression" dxfId="3887" priority="619">
      <formula>#REF!="Alk BLANK"</formula>
    </cfRule>
    <cfRule type="expression" dxfId="3886" priority="620">
      <formula>#REF!="Re-run"</formula>
    </cfRule>
    <cfRule type="expression" dxfId="3885" priority="621">
      <formula>#REF!="LabBlank"</formula>
    </cfRule>
    <cfRule type="expression" dxfId="3884" priority="622">
      <formula>#REF!="Split"</formula>
    </cfRule>
  </conditionalFormatting>
  <conditionalFormatting sqref="B73:F73 H73">
    <cfRule type="expression" dxfId="3883" priority="623">
      <formula>#REF!="Alk HYPO DUP"</formula>
    </cfRule>
    <cfRule type="expression" dxfId="3882" priority="624">
      <formula>#REF!="Alk EPI DUP"</formula>
    </cfRule>
    <cfRule type="expression" dxfId="3881" priority="625">
      <formula>#REF!="Alk BLANK"</formula>
    </cfRule>
    <cfRule type="expression" dxfId="3880" priority="626">
      <formula>#REF!="Re-run"</formula>
    </cfRule>
    <cfRule type="expression" dxfId="3879" priority="627">
      <formula>#REF!="LabBlank"</formula>
    </cfRule>
    <cfRule type="expression" dxfId="3878" priority="628">
      <formula>#REF!="Split"</formula>
    </cfRule>
  </conditionalFormatting>
  <conditionalFormatting sqref="B74:F74 H74">
    <cfRule type="expression" dxfId="3877" priority="629">
      <formula>#REF!="Alk HYPO DUP"</formula>
    </cfRule>
    <cfRule type="expression" dxfId="3876" priority="630">
      <formula>#REF!="Alk EPI DUP"</formula>
    </cfRule>
    <cfRule type="expression" dxfId="3875" priority="631">
      <formula>#REF!="Alk BLANK"</formula>
    </cfRule>
    <cfRule type="expression" dxfId="3874" priority="632">
      <formula>#REF!="Re-run"</formula>
    </cfRule>
    <cfRule type="expression" dxfId="3873" priority="633">
      <formula>#REF!="LabBlank"</formula>
    </cfRule>
    <cfRule type="expression" dxfId="3872" priority="634">
      <formula>#REF!="Split"</formula>
    </cfRule>
  </conditionalFormatting>
  <conditionalFormatting sqref="B75:F75 H75">
    <cfRule type="expression" dxfId="3871" priority="635">
      <formula>#REF!="Alk HYPO DUP"</formula>
    </cfRule>
    <cfRule type="expression" dxfId="3870" priority="636">
      <formula>#REF!="Alk EPI DUP"</formula>
    </cfRule>
    <cfRule type="expression" dxfId="3869" priority="637">
      <formula>#REF!="Alk BLANK"</formula>
    </cfRule>
    <cfRule type="expression" dxfId="3868" priority="638">
      <formula>#REF!="Re-run"</formula>
    </cfRule>
    <cfRule type="expression" dxfId="3867" priority="639">
      <formula>#REF!="LabBlank"</formula>
    </cfRule>
    <cfRule type="expression" dxfId="3866" priority="640">
      <formula>#REF!="Split"</formula>
    </cfRule>
  </conditionalFormatting>
  <conditionalFormatting sqref="B72:F72 H72">
    <cfRule type="expression" dxfId="3865" priority="641">
      <formula>#REF!="Alk HYPO DUP"</formula>
    </cfRule>
    <cfRule type="expression" dxfId="3864" priority="642">
      <formula>#REF!="Alk EPI DUP"</formula>
    </cfRule>
    <cfRule type="expression" dxfId="3863" priority="643">
      <formula>#REF!="Alk BLANK"</formula>
    </cfRule>
    <cfRule type="expression" dxfId="3862" priority="644">
      <formula>#REF!="Re-run"</formula>
    </cfRule>
    <cfRule type="expression" dxfId="3861" priority="645">
      <formula>#REF!="LabBlank"</formula>
    </cfRule>
    <cfRule type="expression" dxfId="3860" priority="646">
      <formula>#REF!="Split"</formula>
    </cfRule>
  </conditionalFormatting>
  <conditionalFormatting sqref="B26:F26 H26">
    <cfRule type="expression" dxfId="3859" priority="647">
      <formula>#REF!="Alk HYPO DUP"</formula>
    </cfRule>
    <cfRule type="expression" dxfId="3858" priority="648">
      <formula>#REF!="Alk EPI DUP"</formula>
    </cfRule>
    <cfRule type="expression" dxfId="3857" priority="649">
      <formula>#REF!="Alk BLANK"</formula>
    </cfRule>
    <cfRule type="expression" dxfId="3856" priority="650">
      <formula>#REF!="Re-run"</formula>
    </cfRule>
    <cfRule type="expression" dxfId="3855" priority="651">
      <formula>#REF!="LabBlank"</formula>
    </cfRule>
    <cfRule type="expression" dxfId="3854" priority="652">
      <formula>#REF!="Split"</formula>
    </cfRule>
  </conditionalFormatting>
  <conditionalFormatting sqref="B70:F70 H69:J70 B69:D69 F69">
    <cfRule type="expression" dxfId="3853" priority="653">
      <formula>#REF!="Alk HYPO DUP"</formula>
    </cfRule>
    <cfRule type="expression" dxfId="3852" priority="654">
      <formula>#REF!="Alk EPI DUP"</formula>
    </cfRule>
    <cfRule type="expression" dxfId="3851" priority="655">
      <formula>#REF!="Alk BLANK"</formula>
    </cfRule>
    <cfRule type="expression" dxfId="3850" priority="656">
      <formula>#REF!="Re-run"</formula>
    </cfRule>
    <cfRule type="expression" dxfId="3849" priority="657">
      <formula>#REF!="LabBlank"</formula>
    </cfRule>
    <cfRule type="expression" dxfId="3848" priority="658">
      <formula>#REF!="Split"</formula>
    </cfRule>
  </conditionalFormatting>
  <conditionalFormatting sqref="B27:F27 B60:F62 H27:J27 H60:J62">
    <cfRule type="expression" dxfId="3847" priority="659">
      <formula>#REF!="Alk HYPO DUP"</formula>
    </cfRule>
    <cfRule type="expression" dxfId="3846" priority="660">
      <formula>#REF!="Alk EPI DUP"</formula>
    </cfRule>
    <cfRule type="expression" dxfId="3845" priority="661">
      <formula>#REF!="Alk BLANK"</formula>
    </cfRule>
    <cfRule type="expression" dxfId="3844" priority="662">
      <formula>#REF!="Re-run"</formula>
    </cfRule>
    <cfRule type="expression" dxfId="3843" priority="663">
      <formula>#REF!="LabBlank"</formula>
    </cfRule>
    <cfRule type="expression" dxfId="3842" priority="664">
      <formula>#REF!="Split"</formula>
    </cfRule>
  </conditionalFormatting>
  <conditionalFormatting sqref="B59:F59 H59">
    <cfRule type="expression" dxfId="3841" priority="665">
      <formula>#REF!="Alk HYPO DUP"</formula>
    </cfRule>
    <cfRule type="expression" dxfId="3840" priority="666">
      <formula>#REF!="Alk EPI DUP"</formula>
    </cfRule>
    <cfRule type="expression" dxfId="3839" priority="667">
      <formula>#REF!="Alk BLANK"</formula>
    </cfRule>
    <cfRule type="expression" dxfId="3838" priority="668">
      <formula>#REF!="Re-run"</formula>
    </cfRule>
    <cfRule type="expression" dxfId="3837" priority="669">
      <formula>#REF!="LabBlank"</formula>
    </cfRule>
    <cfRule type="expression" dxfId="3836" priority="670">
      <formula>#REF!="Split"</formula>
    </cfRule>
  </conditionalFormatting>
  <conditionalFormatting sqref="B57:F57 H57">
    <cfRule type="expression" dxfId="3835" priority="671">
      <formula>#REF!="Alk HYPO DUP"</formula>
    </cfRule>
    <cfRule type="expression" dxfId="3834" priority="672">
      <formula>#REF!="Alk EPI DUP"</formula>
    </cfRule>
    <cfRule type="expression" dxfId="3833" priority="673">
      <formula>#REF!="Alk BLANK"</formula>
    </cfRule>
    <cfRule type="expression" dxfId="3832" priority="674">
      <formula>#REF!="Re-run"</formula>
    </cfRule>
    <cfRule type="expression" dxfId="3831" priority="675">
      <formula>#REF!="LabBlank"</formula>
    </cfRule>
    <cfRule type="expression" dxfId="3830" priority="676">
      <formula>#REF!="Split"</formula>
    </cfRule>
  </conditionalFormatting>
  <conditionalFormatting sqref="B18:F18 H18">
    <cfRule type="expression" dxfId="3829" priority="677">
      <formula>#REF!="Alk HYPO DUP"</formula>
    </cfRule>
    <cfRule type="expression" dxfId="3828" priority="678">
      <formula>#REF!="Alk EPI DUP"</formula>
    </cfRule>
    <cfRule type="expression" dxfId="3827" priority="679">
      <formula>#REF!="Alk BLANK"</formula>
    </cfRule>
    <cfRule type="expression" dxfId="3826" priority="680">
      <formula>#REF!="Re-run"</formula>
    </cfRule>
    <cfRule type="expression" dxfId="3825" priority="681">
      <formula>#REF!="LabBlank"</formula>
    </cfRule>
    <cfRule type="expression" dxfId="3824" priority="682">
      <formula>#REF!="Split"</formula>
    </cfRule>
  </conditionalFormatting>
  <conditionalFormatting sqref="J3:J9 B3:F15 H10:J15 H5:I9 H3:I3 H4">
    <cfRule type="expression" dxfId="3823" priority="683">
      <formula>#REF!="Alk HYPO DUP"</formula>
    </cfRule>
    <cfRule type="expression" dxfId="3822" priority="684">
      <formula>#REF!="Alk EPI DUP"</formula>
    </cfRule>
    <cfRule type="expression" dxfId="3821" priority="685">
      <formula>#REF!="Alk BLANK"</formula>
    </cfRule>
    <cfRule type="expression" dxfId="3820" priority="686">
      <formula>#REF!="Re-run"</formula>
    </cfRule>
    <cfRule type="expression" dxfId="3819" priority="687">
      <formula>#REF!="LabBlank"</formula>
    </cfRule>
    <cfRule type="expression" dxfId="3818" priority="688">
      <formula>#REF!="Split"</formula>
    </cfRule>
  </conditionalFormatting>
  <conditionalFormatting sqref="I4">
    <cfRule type="expression" dxfId="3817" priority="689">
      <formula>#REF!="Alk HYPO DUP"</formula>
    </cfRule>
    <cfRule type="expression" dxfId="3816" priority="690">
      <formula>#REF!="Alk EPI DUP"</formula>
    </cfRule>
    <cfRule type="expression" dxfId="3815" priority="691">
      <formula>#REF!="Alk BLANK"</formula>
    </cfRule>
    <cfRule type="expression" dxfId="3814" priority="692">
      <formula>#REF!="Re-run"</formula>
    </cfRule>
    <cfRule type="expression" dxfId="3813" priority="693">
      <formula>#REF!="LabBlank"</formula>
    </cfRule>
    <cfRule type="expression" dxfId="3812" priority="694">
      <formula>#REF!="Split"</formula>
    </cfRule>
  </conditionalFormatting>
  <conditionalFormatting sqref="B19:F19 H19">
    <cfRule type="expression" dxfId="3811" priority="695">
      <formula>#REF!="Alk HYPO DUP"</formula>
    </cfRule>
    <cfRule type="expression" dxfId="3810" priority="696">
      <formula>#REF!="Alk EPI DUP"</formula>
    </cfRule>
    <cfRule type="expression" dxfId="3809" priority="697">
      <formula>#REF!="Alk BLANK"</formula>
    </cfRule>
    <cfRule type="expression" dxfId="3808" priority="698">
      <formula>#REF!="Re-run"</formula>
    </cfRule>
    <cfRule type="expression" dxfId="3807" priority="699">
      <formula>#REF!="LabBlank"</formula>
    </cfRule>
    <cfRule type="expression" dxfId="3806" priority="700">
      <formula>#REF!="Split"</formula>
    </cfRule>
  </conditionalFormatting>
  <conditionalFormatting sqref="B38:F38 H37:J38 B37:D37 F37">
    <cfRule type="expression" dxfId="3805" priority="701">
      <formula>#REF!="Alk HYPO DUP"</formula>
    </cfRule>
    <cfRule type="expression" dxfId="3804" priority="702">
      <formula>#REF!="Alk EPI DUP"</formula>
    </cfRule>
    <cfRule type="expression" dxfId="3803" priority="703">
      <formula>#REF!="Alk BLANK"</formula>
    </cfRule>
    <cfRule type="expression" dxfId="3802" priority="704">
      <formula>#REF!="Re-run"</formula>
    </cfRule>
    <cfRule type="expression" dxfId="3801" priority="705">
      <formula>#REF!="LabBlank"</formula>
    </cfRule>
    <cfRule type="expression" dxfId="3800" priority="706">
      <formula>#REF!="Split"</formula>
    </cfRule>
  </conditionalFormatting>
  <conditionalFormatting sqref="B46:F46 H46">
    <cfRule type="expression" dxfId="3799" priority="707">
      <formula>#REF!="Alk HYPO DUP"</formula>
    </cfRule>
    <cfRule type="expression" dxfId="3798" priority="708">
      <formula>#REF!="Alk EPI DUP"</formula>
    </cfRule>
    <cfRule type="expression" dxfId="3797" priority="709">
      <formula>#REF!="Alk BLANK"</formula>
    </cfRule>
    <cfRule type="expression" dxfId="3796" priority="710">
      <formula>#REF!="Re-run"</formula>
    </cfRule>
    <cfRule type="expression" dxfId="3795" priority="711">
      <formula>#REF!="LabBlank"</formula>
    </cfRule>
    <cfRule type="expression" dxfId="3794" priority="712">
      <formula>#REF!="Split"</formula>
    </cfRule>
  </conditionalFormatting>
  <conditionalFormatting sqref="B47:F47 H47">
    <cfRule type="expression" dxfId="3793" priority="713">
      <formula>#REF!="Alk HYPO DUP"</formula>
    </cfRule>
    <cfRule type="expression" dxfId="3792" priority="714">
      <formula>#REF!="Alk EPI DUP"</formula>
    </cfRule>
    <cfRule type="expression" dxfId="3791" priority="715">
      <formula>#REF!="Alk BLANK"</formula>
    </cfRule>
    <cfRule type="expression" dxfId="3790" priority="716">
      <formula>#REF!="Re-run"</formula>
    </cfRule>
    <cfRule type="expression" dxfId="3789" priority="717">
      <formula>#REF!="LabBlank"</formula>
    </cfRule>
    <cfRule type="expression" dxfId="3788" priority="718">
      <formula>#REF!="Split"</formula>
    </cfRule>
  </conditionalFormatting>
  <conditionalFormatting sqref="B79:F79 H79:J79">
    <cfRule type="expression" dxfId="3787" priority="719">
      <formula>#REF!="Alk HYPO DUP"</formula>
    </cfRule>
    <cfRule type="expression" dxfId="3786" priority="720">
      <formula>#REF!="Alk EPI DUP"</formula>
    </cfRule>
    <cfRule type="expression" dxfId="3785" priority="721">
      <formula>#REF!="Alk BLANK"</formula>
    </cfRule>
    <cfRule type="expression" dxfId="3784" priority="722">
      <formula>#REF!="Re-run"</formula>
    </cfRule>
    <cfRule type="expression" dxfId="3783" priority="723">
      <formula>#REF!="LabBlank"</formula>
    </cfRule>
    <cfRule type="expression" dxfId="3782" priority="724">
      <formula>#REF!="Split"</formula>
    </cfRule>
  </conditionalFormatting>
  <conditionalFormatting sqref="B81:F81 H81">
    <cfRule type="expression" dxfId="3781" priority="725">
      <formula>#REF!="Alk HYPO DUP"</formula>
    </cfRule>
    <cfRule type="expression" dxfId="3780" priority="726">
      <formula>#REF!="Alk EPI DUP"</formula>
    </cfRule>
    <cfRule type="expression" dxfId="3779" priority="727">
      <formula>#REF!="Alk BLANK"</formula>
    </cfRule>
    <cfRule type="expression" dxfId="3778" priority="728">
      <formula>#REF!="Re-run"</formula>
    </cfRule>
    <cfRule type="expression" dxfId="3777" priority="729">
      <formula>#REF!="LabBlank"</formula>
    </cfRule>
    <cfRule type="expression" dxfId="3776" priority="730">
      <formula>#REF!="Split"</formula>
    </cfRule>
  </conditionalFormatting>
  <conditionalFormatting sqref="B82:F82 H82">
    <cfRule type="expression" dxfId="3775" priority="731">
      <formula>#REF!="Alk HYPO DUP"</formula>
    </cfRule>
    <cfRule type="expression" dxfId="3774" priority="732">
      <formula>#REF!="Alk EPI DUP"</formula>
    </cfRule>
    <cfRule type="expression" dxfId="3773" priority="733">
      <formula>#REF!="Alk BLANK"</formula>
    </cfRule>
    <cfRule type="expression" dxfId="3772" priority="734">
      <formula>#REF!="Re-run"</formula>
    </cfRule>
    <cfRule type="expression" dxfId="3771" priority="735">
      <formula>#REF!="LabBlank"</formula>
    </cfRule>
    <cfRule type="expression" dxfId="3770" priority="736">
      <formula>#REF!="Split"</formula>
    </cfRule>
  </conditionalFormatting>
  <conditionalFormatting sqref="I25">
    <cfRule type="expression" dxfId="3769" priority="269">
      <formula>#REF!="Alk HYPO DUP"</formula>
    </cfRule>
    <cfRule type="expression" dxfId="3768" priority="270">
      <formula>#REF!="Alk EPI DUP"</formula>
    </cfRule>
    <cfRule type="expression" dxfId="3767" priority="271">
      <formula>#REF!="Alk BLANK"</formula>
    </cfRule>
    <cfRule type="expression" dxfId="3766" priority="272">
      <formula>#REF!="Re-run"</formula>
    </cfRule>
    <cfRule type="expression" dxfId="3765" priority="273">
      <formula>#REF!="LabBlank"</formula>
    </cfRule>
    <cfRule type="expression" dxfId="3764" priority="274">
      <formula>#REF!="Split"</formula>
    </cfRule>
  </conditionalFormatting>
  <conditionalFormatting sqref="I58">
    <cfRule type="expression" dxfId="3763" priority="275">
      <formula>#REF!="Alk HYPO DUP"</formula>
    </cfRule>
    <cfRule type="expression" dxfId="3762" priority="276">
      <formula>#REF!="Alk EPI DUP"</formula>
    </cfRule>
    <cfRule type="expression" dxfId="3761" priority="277">
      <formula>#REF!="Alk BLANK"</formula>
    </cfRule>
    <cfRule type="expression" dxfId="3760" priority="278">
      <formula>#REF!="Re-run"</formula>
    </cfRule>
    <cfRule type="expression" dxfId="3759" priority="279">
      <formula>#REF!="LabBlank"</formula>
    </cfRule>
    <cfRule type="expression" dxfId="3758" priority="280">
      <formula>#REF!="Split"</formula>
    </cfRule>
  </conditionalFormatting>
  <conditionalFormatting sqref="I99">
    <cfRule type="expression" dxfId="3757" priority="281">
      <formula>#REF!="Alk HYPO DUP"</formula>
    </cfRule>
    <cfRule type="expression" dxfId="3756" priority="282">
      <formula>#REF!="Alk EPI DUP"</formula>
    </cfRule>
    <cfRule type="expression" dxfId="3755" priority="283">
      <formula>#REF!="Alk BLANK"</formula>
    </cfRule>
    <cfRule type="expression" dxfId="3754" priority="284">
      <formula>#REF!="Re-run"</formula>
    </cfRule>
    <cfRule type="expression" dxfId="3753" priority="285">
      <formula>#REF!="LabBlank"</formula>
    </cfRule>
    <cfRule type="expression" dxfId="3752" priority="286">
      <formula>#REF!="Split"</formula>
    </cfRule>
  </conditionalFormatting>
  <conditionalFormatting sqref="I115">
    <cfRule type="expression" dxfId="3751" priority="287">
      <formula>#REF!="Alk HYPO DUP"</formula>
    </cfRule>
    <cfRule type="expression" dxfId="3750" priority="288">
      <formula>#REF!="Alk EPI DUP"</formula>
    </cfRule>
    <cfRule type="expression" dxfId="3749" priority="289">
      <formula>#REF!="Alk BLANK"</formula>
    </cfRule>
    <cfRule type="expression" dxfId="3748" priority="290">
      <formula>#REF!="Re-run"</formula>
    </cfRule>
    <cfRule type="expression" dxfId="3747" priority="291">
      <formula>#REF!="LabBlank"</formula>
    </cfRule>
    <cfRule type="expression" dxfId="3746" priority="292">
      <formula>#REF!="Split"</formula>
    </cfRule>
  </conditionalFormatting>
  <conditionalFormatting sqref="I122">
    <cfRule type="expression" dxfId="3745" priority="293">
      <formula>#REF!="Alk HYPO DUP"</formula>
    </cfRule>
    <cfRule type="expression" dxfId="3744" priority="294">
      <formula>#REF!="Alk EPI DUP"</formula>
    </cfRule>
    <cfRule type="expression" dxfId="3743" priority="295">
      <formula>#REF!="Alk BLANK"</formula>
    </cfRule>
    <cfRule type="expression" dxfId="3742" priority="296">
      <formula>#REF!="Re-run"</formula>
    </cfRule>
    <cfRule type="expression" dxfId="3741" priority="297">
      <formula>#REF!="LabBlank"</formula>
    </cfRule>
    <cfRule type="expression" dxfId="3740" priority="298">
      <formula>#REF!="Split"</formula>
    </cfRule>
  </conditionalFormatting>
  <conditionalFormatting sqref="I126">
    <cfRule type="expression" dxfId="3739" priority="299">
      <formula>#REF!="Alk HYPO DUP"</formula>
    </cfRule>
    <cfRule type="expression" dxfId="3738" priority="300">
      <formula>#REF!="Alk EPI DUP"</formula>
    </cfRule>
    <cfRule type="expression" dxfId="3737" priority="301">
      <formula>#REF!="Alk BLANK"</formula>
    </cfRule>
    <cfRule type="expression" dxfId="3736" priority="302">
      <formula>#REF!="Re-run"</formula>
    </cfRule>
    <cfRule type="expression" dxfId="3735" priority="303">
      <formula>#REF!="LabBlank"</formula>
    </cfRule>
    <cfRule type="expression" dxfId="3734" priority="304">
      <formula>#REF!="Split"</formula>
    </cfRule>
  </conditionalFormatting>
  <conditionalFormatting sqref="I113">
    <cfRule type="expression" dxfId="3733" priority="305">
      <formula>#REF!="Alk HYPO DUP"</formula>
    </cfRule>
    <cfRule type="expression" dxfId="3732" priority="306">
      <formula>#REF!="Alk EPI DUP"</formula>
    </cfRule>
    <cfRule type="expression" dxfId="3731" priority="307">
      <formula>#REF!="Alk BLANK"</formula>
    </cfRule>
    <cfRule type="expression" dxfId="3730" priority="308">
      <formula>#REF!="Re-run"</formula>
    </cfRule>
    <cfRule type="expression" dxfId="3729" priority="309">
      <formula>#REF!="LabBlank"</formula>
    </cfRule>
    <cfRule type="expression" dxfId="3728" priority="310">
      <formula>#REF!="Split"</formula>
    </cfRule>
  </conditionalFormatting>
  <conditionalFormatting sqref="I112">
    <cfRule type="expression" dxfId="3727" priority="311">
      <formula>#REF!="Alk HYPO DUP"</formula>
    </cfRule>
    <cfRule type="expression" dxfId="3726" priority="312">
      <formula>#REF!="Alk EPI DUP"</formula>
    </cfRule>
    <cfRule type="expression" dxfId="3725" priority="313">
      <formula>#REF!="Alk BLANK"</formula>
    </cfRule>
    <cfRule type="expression" dxfId="3724" priority="314">
      <formula>#REF!="Re-run"</formula>
    </cfRule>
    <cfRule type="expression" dxfId="3723" priority="315">
      <formula>#REF!="LabBlank"</formula>
    </cfRule>
    <cfRule type="expression" dxfId="3722" priority="316">
      <formula>#REF!="Split"</formula>
    </cfRule>
  </conditionalFormatting>
  <conditionalFormatting sqref="I111">
    <cfRule type="expression" dxfId="3721" priority="317">
      <formula>#REF!="Alk HYPO DUP"</formula>
    </cfRule>
    <cfRule type="expression" dxfId="3720" priority="318">
      <formula>#REF!="Alk EPI DUP"</formula>
    </cfRule>
    <cfRule type="expression" dxfId="3719" priority="319">
      <formula>#REF!="Alk BLANK"</formula>
    </cfRule>
    <cfRule type="expression" dxfId="3718" priority="320">
      <formula>#REF!="Re-run"</formula>
    </cfRule>
    <cfRule type="expression" dxfId="3717" priority="321">
      <formula>#REF!="LabBlank"</formula>
    </cfRule>
    <cfRule type="expression" dxfId="3716" priority="322">
      <formula>#REF!="Split"</formula>
    </cfRule>
  </conditionalFormatting>
  <conditionalFormatting sqref="I110">
    <cfRule type="expression" dxfId="3715" priority="323">
      <formula>#REF!="Alk HYPO DUP"</formula>
    </cfRule>
    <cfRule type="expression" dxfId="3714" priority="324">
      <formula>#REF!="Alk EPI DUP"</formula>
    </cfRule>
    <cfRule type="expression" dxfId="3713" priority="325">
      <formula>#REF!="Alk BLANK"</formula>
    </cfRule>
    <cfRule type="expression" dxfId="3712" priority="326">
      <formula>#REF!="Re-run"</formula>
    </cfRule>
    <cfRule type="expression" dxfId="3711" priority="327">
      <formula>#REF!="LabBlank"</formula>
    </cfRule>
    <cfRule type="expression" dxfId="3710" priority="328">
      <formula>#REF!="Split"</formula>
    </cfRule>
  </conditionalFormatting>
  <conditionalFormatting sqref="I109">
    <cfRule type="expression" dxfId="3709" priority="329">
      <formula>#REF!="Alk HYPO DUP"</formula>
    </cfRule>
    <cfRule type="expression" dxfId="3708" priority="330">
      <formula>#REF!="Alk EPI DUP"</formula>
    </cfRule>
    <cfRule type="expression" dxfId="3707" priority="331">
      <formula>#REF!="Alk BLANK"</formula>
    </cfRule>
    <cfRule type="expression" dxfId="3706" priority="332">
      <formula>#REF!="Re-run"</formula>
    </cfRule>
    <cfRule type="expression" dxfId="3705" priority="333">
      <formula>#REF!="LabBlank"</formula>
    </cfRule>
    <cfRule type="expression" dxfId="3704" priority="334">
      <formula>#REF!="Split"</formula>
    </cfRule>
  </conditionalFormatting>
  <conditionalFormatting sqref="I106">
    <cfRule type="expression" dxfId="3703" priority="335">
      <formula>#REF!="Alk HYPO DUP"</formula>
    </cfRule>
    <cfRule type="expression" dxfId="3702" priority="336">
      <formula>#REF!="Alk EPI DUP"</formula>
    </cfRule>
    <cfRule type="expression" dxfId="3701" priority="337">
      <formula>#REF!="Alk BLANK"</formula>
    </cfRule>
    <cfRule type="expression" dxfId="3700" priority="338">
      <formula>#REF!="Re-run"</formula>
    </cfRule>
    <cfRule type="expression" dxfId="3699" priority="339">
      <formula>#REF!="LabBlank"</formula>
    </cfRule>
    <cfRule type="expression" dxfId="3698" priority="340">
      <formula>#REF!="Split"</formula>
    </cfRule>
  </conditionalFormatting>
  <conditionalFormatting sqref="I105">
    <cfRule type="expression" dxfId="3697" priority="341">
      <formula>#REF!="Alk HYPO DUP"</formula>
    </cfRule>
    <cfRule type="expression" dxfId="3696" priority="342">
      <formula>#REF!="Alk EPI DUP"</formula>
    </cfRule>
    <cfRule type="expression" dxfId="3695" priority="343">
      <formula>#REF!="Alk BLANK"</formula>
    </cfRule>
    <cfRule type="expression" dxfId="3694" priority="344">
      <formula>#REF!="Re-run"</formula>
    </cfRule>
    <cfRule type="expression" dxfId="3693" priority="345">
      <formula>#REF!="LabBlank"</formula>
    </cfRule>
    <cfRule type="expression" dxfId="3692" priority="346">
      <formula>#REF!="Split"</formula>
    </cfRule>
  </conditionalFormatting>
  <conditionalFormatting sqref="I103">
    <cfRule type="expression" dxfId="3691" priority="347">
      <formula>#REF!="Alk HYPO DUP"</formula>
    </cfRule>
    <cfRule type="expression" dxfId="3690" priority="348">
      <formula>#REF!="Alk EPI DUP"</formula>
    </cfRule>
    <cfRule type="expression" dxfId="3689" priority="349">
      <formula>#REF!="Alk BLANK"</formula>
    </cfRule>
    <cfRule type="expression" dxfId="3688" priority="350">
      <formula>#REF!="Re-run"</formula>
    </cfRule>
    <cfRule type="expression" dxfId="3687" priority="351">
      <formula>#REF!="LabBlank"</formula>
    </cfRule>
    <cfRule type="expression" dxfId="3686" priority="352">
      <formula>#REF!="Split"</formula>
    </cfRule>
  </conditionalFormatting>
  <conditionalFormatting sqref="I101:I102">
    <cfRule type="expression" dxfId="3685" priority="353">
      <formula>#REF!="Alk HYPO DUP"</formula>
    </cfRule>
    <cfRule type="expression" dxfId="3684" priority="354">
      <formula>#REF!="Alk EPI DUP"</formula>
    </cfRule>
    <cfRule type="expression" dxfId="3683" priority="355">
      <formula>#REF!="Alk BLANK"</formula>
    </cfRule>
    <cfRule type="expression" dxfId="3682" priority="356">
      <formula>#REF!="Re-run"</formula>
    </cfRule>
    <cfRule type="expression" dxfId="3681" priority="357">
      <formula>#REF!="LabBlank"</formula>
    </cfRule>
    <cfRule type="expression" dxfId="3680" priority="358">
      <formula>#REF!="Split"</formula>
    </cfRule>
  </conditionalFormatting>
  <conditionalFormatting sqref="I98">
    <cfRule type="expression" dxfId="3679" priority="359">
      <formula>#REF!="Alk HYPO DUP"</formula>
    </cfRule>
    <cfRule type="expression" dxfId="3678" priority="360">
      <formula>#REF!="Alk EPI DUP"</formula>
    </cfRule>
    <cfRule type="expression" dxfId="3677" priority="361">
      <formula>#REF!="Alk BLANK"</formula>
    </cfRule>
    <cfRule type="expression" dxfId="3676" priority="362">
      <formula>#REF!="Re-run"</formula>
    </cfRule>
    <cfRule type="expression" dxfId="3675" priority="363">
      <formula>#REF!="LabBlank"</formula>
    </cfRule>
    <cfRule type="expression" dxfId="3674" priority="364">
      <formula>#REF!="Split"</formula>
    </cfRule>
  </conditionalFormatting>
  <conditionalFormatting sqref="I100 I80">
    <cfRule type="expression" dxfId="3673" priority="365">
      <formula>#REF!="Alk HYPO DUP"</formula>
    </cfRule>
    <cfRule type="expression" dxfId="3672" priority="366">
      <formula>#REF!="Alk EPI DUP"</formula>
    </cfRule>
    <cfRule type="expression" dxfId="3671" priority="367">
      <formula>#REF!="Alk BLANK"</formula>
    </cfRule>
    <cfRule type="expression" dxfId="3670" priority="368">
      <formula>#REF!="Re-run"</formula>
    </cfRule>
    <cfRule type="expression" dxfId="3669" priority="369">
      <formula>#REF!="LabBlank"</formula>
    </cfRule>
    <cfRule type="expression" dxfId="3668" priority="370">
      <formula>#REF!="Split"</formula>
    </cfRule>
  </conditionalFormatting>
  <conditionalFormatting sqref="I90">
    <cfRule type="expression" dxfId="3667" priority="371">
      <formula>#REF!="Alk HYPO DUP"</formula>
    </cfRule>
    <cfRule type="expression" dxfId="3666" priority="372">
      <formula>#REF!="Alk EPI DUP"</formula>
    </cfRule>
    <cfRule type="expression" dxfId="3665" priority="373">
      <formula>#REF!="Alk BLANK"</formula>
    </cfRule>
    <cfRule type="expression" dxfId="3664" priority="374">
      <formula>#REF!="Re-run"</formula>
    </cfRule>
    <cfRule type="expression" dxfId="3663" priority="375">
      <formula>#REF!="LabBlank"</formula>
    </cfRule>
    <cfRule type="expression" dxfId="3662" priority="376">
      <formula>#REF!="Split"</formula>
    </cfRule>
  </conditionalFormatting>
  <conditionalFormatting sqref="I91">
    <cfRule type="expression" dxfId="3661" priority="377">
      <formula>#REF!="Alk HYPO DUP"</formula>
    </cfRule>
    <cfRule type="expression" dxfId="3660" priority="378">
      <formula>#REF!="Alk EPI DUP"</formula>
    </cfRule>
    <cfRule type="expression" dxfId="3659" priority="379">
      <formula>#REF!="Alk BLANK"</formula>
    </cfRule>
    <cfRule type="expression" dxfId="3658" priority="380">
      <formula>#REF!="Re-run"</formula>
    </cfRule>
    <cfRule type="expression" dxfId="3657" priority="381">
      <formula>#REF!="LabBlank"</formula>
    </cfRule>
    <cfRule type="expression" dxfId="3656" priority="382">
      <formula>#REF!="Split"</formula>
    </cfRule>
  </conditionalFormatting>
  <conditionalFormatting sqref="I89">
    <cfRule type="expression" dxfId="3655" priority="383">
      <formula>#REF!="Alk HYPO DUP"</formula>
    </cfRule>
    <cfRule type="expression" dxfId="3654" priority="384">
      <formula>#REF!="Alk EPI DUP"</formula>
    </cfRule>
    <cfRule type="expression" dxfId="3653" priority="385">
      <formula>#REF!="Alk BLANK"</formula>
    </cfRule>
    <cfRule type="expression" dxfId="3652" priority="386">
      <formula>#REF!="Re-run"</formula>
    </cfRule>
    <cfRule type="expression" dxfId="3651" priority="387">
      <formula>#REF!="LabBlank"</formula>
    </cfRule>
    <cfRule type="expression" dxfId="3650" priority="388">
      <formula>#REF!="Split"</formula>
    </cfRule>
  </conditionalFormatting>
  <conditionalFormatting sqref="I73">
    <cfRule type="expression" dxfId="3649" priority="389">
      <formula>#REF!="Alk HYPO DUP"</formula>
    </cfRule>
    <cfRule type="expression" dxfId="3648" priority="390">
      <formula>#REF!="Alk EPI DUP"</formula>
    </cfRule>
    <cfRule type="expression" dxfId="3647" priority="391">
      <formula>#REF!="Alk BLANK"</formula>
    </cfRule>
    <cfRule type="expression" dxfId="3646" priority="392">
      <formula>#REF!="Re-run"</formula>
    </cfRule>
    <cfRule type="expression" dxfId="3645" priority="393">
      <formula>#REF!="LabBlank"</formula>
    </cfRule>
    <cfRule type="expression" dxfId="3644" priority="394">
      <formula>#REF!="Split"</formula>
    </cfRule>
  </conditionalFormatting>
  <conditionalFormatting sqref="I74">
    <cfRule type="expression" dxfId="3643" priority="395">
      <formula>#REF!="Alk HYPO DUP"</formula>
    </cfRule>
    <cfRule type="expression" dxfId="3642" priority="396">
      <formula>#REF!="Alk EPI DUP"</formula>
    </cfRule>
    <cfRule type="expression" dxfId="3641" priority="397">
      <formula>#REF!="Alk BLANK"</formula>
    </cfRule>
    <cfRule type="expression" dxfId="3640" priority="398">
      <formula>#REF!="Re-run"</formula>
    </cfRule>
    <cfRule type="expression" dxfId="3639" priority="399">
      <formula>#REF!="LabBlank"</formula>
    </cfRule>
    <cfRule type="expression" dxfId="3638" priority="400">
      <formula>#REF!="Split"</formula>
    </cfRule>
  </conditionalFormatting>
  <conditionalFormatting sqref="I75">
    <cfRule type="expression" dxfId="3637" priority="401">
      <formula>#REF!="Alk HYPO DUP"</formula>
    </cfRule>
    <cfRule type="expression" dxfId="3636" priority="402">
      <formula>#REF!="Alk EPI DUP"</formula>
    </cfRule>
    <cfRule type="expression" dxfId="3635" priority="403">
      <formula>#REF!="Alk BLANK"</formula>
    </cfRule>
    <cfRule type="expression" dxfId="3634" priority="404">
      <formula>#REF!="Re-run"</formula>
    </cfRule>
    <cfRule type="expression" dxfId="3633" priority="405">
      <formula>#REF!="LabBlank"</formula>
    </cfRule>
    <cfRule type="expression" dxfId="3632" priority="406">
      <formula>#REF!="Split"</formula>
    </cfRule>
  </conditionalFormatting>
  <conditionalFormatting sqref="I72">
    <cfRule type="expression" dxfId="3631" priority="407">
      <formula>#REF!="Alk HYPO DUP"</formula>
    </cfRule>
    <cfRule type="expression" dxfId="3630" priority="408">
      <formula>#REF!="Alk EPI DUP"</formula>
    </cfRule>
    <cfRule type="expression" dxfId="3629" priority="409">
      <formula>#REF!="Alk BLANK"</formula>
    </cfRule>
    <cfRule type="expression" dxfId="3628" priority="410">
      <formula>#REF!="Re-run"</formula>
    </cfRule>
    <cfRule type="expression" dxfId="3627" priority="411">
      <formula>#REF!="LabBlank"</formula>
    </cfRule>
    <cfRule type="expression" dxfId="3626" priority="412">
      <formula>#REF!="Split"</formula>
    </cfRule>
  </conditionalFormatting>
  <conditionalFormatting sqref="I26">
    <cfRule type="expression" dxfId="3625" priority="413">
      <formula>#REF!="Alk HYPO DUP"</formula>
    </cfRule>
    <cfRule type="expression" dxfId="3624" priority="414">
      <formula>#REF!="Alk EPI DUP"</formula>
    </cfRule>
    <cfRule type="expression" dxfId="3623" priority="415">
      <formula>#REF!="Alk BLANK"</formula>
    </cfRule>
    <cfRule type="expression" dxfId="3622" priority="416">
      <formula>#REF!="Re-run"</formula>
    </cfRule>
    <cfRule type="expression" dxfId="3621" priority="417">
      <formula>#REF!="LabBlank"</formula>
    </cfRule>
    <cfRule type="expression" dxfId="3620" priority="418">
      <formula>#REF!="Split"</formula>
    </cfRule>
  </conditionalFormatting>
  <conditionalFormatting sqref="I59">
    <cfRule type="expression" dxfId="3619" priority="419">
      <formula>#REF!="Alk HYPO DUP"</formula>
    </cfRule>
    <cfRule type="expression" dxfId="3618" priority="420">
      <formula>#REF!="Alk EPI DUP"</formula>
    </cfRule>
    <cfRule type="expression" dxfId="3617" priority="421">
      <formula>#REF!="Alk BLANK"</formula>
    </cfRule>
    <cfRule type="expression" dxfId="3616" priority="422">
      <formula>#REF!="Re-run"</formula>
    </cfRule>
    <cfRule type="expression" dxfId="3615" priority="423">
      <formula>#REF!="LabBlank"</formula>
    </cfRule>
    <cfRule type="expression" dxfId="3614" priority="424">
      <formula>#REF!="Split"</formula>
    </cfRule>
  </conditionalFormatting>
  <conditionalFormatting sqref="I57">
    <cfRule type="expression" dxfId="3613" priority="425">
      <formula>#REF!="Alk HYPO DUP"</formula>
    </cfRule>
    <cfRule type="expression" dxfId="3612" priority="426">
      <formula>#REF!="Alk EPI DUP"</formula>
    </cfRule>
    <cfRule type="expression" dxfId="3611" priority="427">
      <formula>#REF!="Alk BLANK"</formula>
    </cfRule>
    <cfRule type="expression" dxfId="3610" priority="428">
      <formula>#REF!="Re-run"</formula>
    </cfRule>
    <cfRule type="expression" dxfId="3609" priority="429">
      <formula>#REF!="LabBlank"</formula>
    </cfRule>
    <cfRule type="expression" dxfId="3608" priority="430">
      <formula>#REF!="Split"</formula>
    </cfRule>
  </conditionalFormatting>
  <conditionalFormatting sqref="I19">
    <cfRule type="expression" dxfId="3607" priority="431">
      <formula>#REF!="Alk HYPO DUP"</formula>
    </cfRule>
    <cfRule type="expression" dxfId="3606" priority="432">
      <formula>#REF!="Alk EPI DUP"</formula>
    </cfRule>
    <cfRule type="expression" dxfId="3605" priority="433">
      <formula>#REF!="Alk BLANK"</formula>
    </cfRule>
    <cfRule type="expression" dxfId="3604" priority="434">
      <formula>#REF!="Re-run"</formula>
    </cfRule>
    <cfRule type="expression" dxfId="3603" priority="435">
      <formula>#REF!="LabBlank"</formula>
    </cfRule>
    <cfRule type="expression" dxfId="3602" priority="436">
      <formula>#REF!="Split"</formula>
    </cfRule>
  </conditionalFormatting>
  <conditionalFormatting sqref="I46">
    <cfRule type="expression" dxfId="3601" priority="437">
      <formula>#REF!="Alk HYPO DUP"</formula>
    </cfRule>
    <cfRule type="expression" dxfId="3600" priority="438">
      <formula>#REF!="Alk EPI DUP"</formula>
    </cfRule>
    <cfRule type="expression" dxfId="3599" priority="439">
      <formula>#REF!="Alk BLANK"</formula>
    </cfRule>
    <cfRule type="expression" dxfId="3598" priority="440">
      <formula>#REF!="Re-run"</formula>
    </cfRule>
    <cfRule type="expression" dxfId="3597" priority="441">
      <formula>#REF!="LabBlank"</formula>
    </cfRule>
    <cfRule type="expression" dxfId="3596" priority="442">
      <formula>#REF!="Split"</formula>
    </cfRule>
  </conditionalFormatting>
  <conditionalFormatting sqref="I47">
    <cfRule type="expression" dxfId="3595" priority="443">
      <formula>#REF!="Alk HYPO DUP"</formula>
    </cfRule>
    <cfRule type="expression" dxfId="3594" priority="444">
      <formula>#REF!="Alk EPI DUP"</formula>
    </cfRule>
    <cfRule type="expression" dxfId="3593" priority="445">
      <formula>#REF!="Alk BLANK"</formula>
    </cfRule>
    <cfRule type="expression" dxfId="3592" priority="446">
      <formula>#REF!="Re-run"</formula>
    </cfRule>
    <cfRule type="expression" dxfId="3591" priority="447">
      <formula>#REF!="LabBlank"</formula>
    </cfRule>
    <cfRule type="expression" dxfId="3590" priority="448">
      <formula>#REF!="Split"</formula>
    </cfRule>
  </conditionalFormatting>
  <conditionalFormatting sqref="I81">
    <cfRule type="expression" dxfId="3589" priority="449">
      <formula>#REF!="Alk HYPO DUP"</formula>
    </cfRule>
    <cfRule type="expression" dxfId="3588" priority="450">
      <formula>#REF!="Alk EPI DUP"</formula>
    </cfRule>
    <cfRule type="expression" dxfId="3587" priority="451">
      <formula>#REF!="Alk BLANK"</formula>
    </cfRule>
    <cfRule type="expression" dxfId="3586" priority="452">
      <formula>#REF!="Re-run"</formula>
    </cfRule>
    <cfRule type="expression" dxfId="3585" priority="453">
      <formula>#REF!="LabBlank"</formula>
    </cfRule>
    <cfRule type="expression" dxfId="3584" priority="454">
      <formula>#REF!="Split"</formula>
    </cfRule>
  </conditionalFormatting>
  <conditionalFormatting sqref="I82">
    <cfRule type="expression" dxfId="3583" priority="455">
      <formula>#REF!="Alk HYPO DUP"</formula>
    </cfRule>
    <cfRule type="expression" dxfId="3582" priority="456">
      <formula>#REF!="Alk EPI DUP"</formula>
    </cfRule>
    <cfRule type="expression" dxfId="3581" priority="457">
      <formula>#REF!="Alk BLANK"</formula>
    </cfRule>
    <cfRule type="expression" dxfId="3580" priority="458">
      <formula>#REF!="Re-run"</formula>
    </cfRule>
    <cfRule type="expression" dxfId="3579" priority="459">
      <formula>#REF!="LabBlank"</formula>
    </cfRule>
    <cfRule type="expression" dxfId="3578" priority="460">
      <formula>#REF!="Split"</formula>
    </cfRule>
  </conditionalFormatting>
  <conditionalFormatting sqref="J25">
    <cfRule type="expression" dxfId="3577" priority="77">
      <formula>#REF!="Alk HYPO DUP"</formula>
    </cfRule>
    <cfRule type="expression" dxfId="3576" priority="78">
      <formula>#REF!="Alk EPI DUP"</formula>
    </cfRule>
    <cfRule type="expression" dxfId="3575" priority="79">
      <formula>#REF!="Alk BLANK"</formula>
    </cfRule>
    <cfRule type="expression" dxfId="3574" priority="80">
      <formula>#REF!="Re-run"</formula>
    </cfRule>
    <cfRule type="expression" dxfId="3573" priority="81">
      <formula>#REF!="LabBlank"</formula>
    </cfRule>
    <cfRule type="expression" dxfId="3572" priority="82">
      <formula>#REF!="Split"</formula>
    </cfRule>
  </conditionalFormatting>
  <conditionalFormatting sqref="J58">
    <cfRule type="expression" dxfId="3571" priority="83">
      <formula>#REF!="Alk HYPO DUP"</formula>
    </cfRule>
    <cfRule type="expression" dxfId="3570" priority="84">
      <formula>#REF!="Alk EPI DUP"</formula>
    </cfRule>
    <cfRule type="expression" dxfId="3569" priority="85">
      <formula>#REF!="Alk BLANK"</formula>
    </cfRule>
    <cfRule type="expression" dxfId="3568" priority="86">
      <formula>#REF!="Re-run"</formula>
    </cfRule>
    <cfRule type="expression" dxfId="3567" priority="87">
      <formula>#REF!="LabBlank"</formula>
    </cfRule>
    <cfRule type="expression" dxfId="3566" priority="88">
      <formula>#REF!="Split"</formula>
    </cfRule>
  </conditionalFormatting>
  <conditionalFormatting sqref="J99">
    <cfRule type="expression" dxfId="3565" priority="89">
      <formula>#REF!="Alk HYPO DUP"</formula>
    </cfRule>
    <cfRule type="expression" dxfId="3564" priority="90">
      <formula>#REF!="Alk EPI DUP"</formula>
    </cfRule>
    <cfRule type="expression" dxfId="3563" priority="91">
      <formula>#REF!="Alk BLANK"</formula>
    </cfRule>
    <cfRule type="expression" dxfId="3562" priority="92">
      <formula>#REF!="Re-run"</formula>
    </cfRule>
    <cfRule type="expression" dxfId="3561" priority="93">
      <formula>#REF!="LabBlank"</formula>
    </cfRule>
    <cfRule type="expression" dxfId="3560" priority="94">
      <formula>#REF!="Split"</formula>
    </cfRule>
  </conditionalFormatting>
  <conditionalFormatting sqref="J115">
    <cfRule type="expression" dxfId="3559" priority="95">
      <formula>#REF!="Alk HYPO DUP"</formula>
    </cfRule>
    <cfRule type="expression" dxfId="3558" priority="96">
      <formula>#REF!="Alk EPI DUP"</formula>
    </cfRule>
    <cfRule type="expression" dxfId="3557" priority="97">
      <formula>#REF!="Alk BLANK"</formula>
    </cfRule>
    <cfRule type="expression" dxfId="3556" priority="98">
      <formula>#REF!="Re-run"</formula>
    </cfRule>
    <cfRule type="expression" dxfId="3555" priority="99">
      <formula>#REF!="LabBlank"</formula>
    </cfRule>
    <cfRule type="expression" dxfId="3554" priority="100">
      <formula>#REF!="Split"</formula>
    </cfRule>
  </conditionalFormatting>
  <conditionalFormatting sqref="J122">
    <cfRule type="expression" dxfId="3553" priority="101">
      <formula>#REF!="Alk HYPO DUP"</formula>
    </cfRule>
    <cfRule type="expression" dxfId="3552" priority="102">
      <formula>#REF!="Alk EPI DUP"</formula>
    </cfRule>
    <cfRule type="expression" dxfId="3551" priority="103">
      <formula>#REF!="Alk BLANK"</formula>
    </cfRule>
    <cfRule type="expression" dxfId="3550" priority="104">
      <formula>#REF!="Re-run"</formula>
    </cfRule>
    <cfRule type="expression" dxfId="3549" priority="105">
      <formula>#REF!="LabBlank"</formula>
    </cfRule>
    <cfRule type="expression" dxfId="3548" priority="106">
      <formula>#REF!="Split"</formula>
    </cfRule>
  </conditionalFormatting>
  <conditionalFormatting sqref="J126">
    <cfRule type="expression" dxfId="3547" priority="107">
      <formula>#REF!="Alk HYPO DUP"</formula>
    </cfRule>
    <cfRule type="expression" dxfId="3546" priority="108">
      <formula>#REF!="Alk EPI DUP"</formula>
    </cfRule>
    <cfRule type="expression" dxfId="3545" priority="109">
      <formula>#REF!="Alk BLANK"</formula>
    </cfRule>
    <cfRule type="expression" dxfId="3544" priority="110">
      <formula>#REF!="Re-run"</formula>
    </cfRule>
    <cfRule type="expression" dxfId="3543" priority="111">
      <formula>#REF!="LabBlank"</formula>
    </cfRule>
    <cfRule type="expression" dxfId="3542" priority="112">
      <formula>#REF!="Split"</formula>
    </cfRule>
  </conditionalFormatting>
  <conditionalFormatting sqref="J113">
    <cfRule type="expression" dxfId="3541" priority="113">
      <formula>#REF!="Alk HYPO DUP"</formula>
    </cfRule>
    <cfRule type="expression" dxfId="3540" priority="114">
      <formula>#REF!="Alk EPI DUP"</formula>
    </cfRule>
    <cfRule type="expression" dxfId="3539" priority="115">
      <formula>#REF!="Alk BLANK"</formula>
    </cfRule>
    <cfRule type="expression" dxfId="3538" priority="116">
      <formula>#REF!="Re-run"</formula>
    </cfRule>
    <cfRule type="expression" dxfId="3537" priority="117">
      <formula>#REF!="LabBlank"</formula>
    </cfRule>
    <cfRule type="expression" dxfId="3536" priority="118">
      <formula>#REF!="Split"</formula>
    </cfRule>
  </conditionalFormatting>
  <conditionalFormatting sqref="J112">
    <cfRule type="expression" dxfId="3535" priority="119">
      <formula>#REF!="Alk HYPO DUP"</formula>
    </cfRule>
    <cfRule type="expression" dxfId="3534" priority="120">
      <formula>#REF!="Alk EPI DUP"</formula>
    </cfRule>
    <cfRule type="expression" dxfId="3533" priority="121">
      <formula>#REF!="Alk BLANK"</formula>
    </cfRule>
    <cfRule type="expression" dxfId="3532" priority="122">
      <formula>#REF!="Re-run"</formula>
    </cfRule>
    <cfRule type="expression" dxfId="3531" priority="123">
      <formula>#REF!="LabBlank"</formula>
    </cfRule>
    <cfRule type="expression" dxfId="3530" priority="124">
      <formula>#REF!="Split"</formula>
    </cfRule>
  </conditionalFormatting>
  <conditionalFormatting sqref="J111">
    <cfRule type="expression" dxfId="3529" priority="125">
      <formula>#REF!="Alk HYPO DUP"</formula>
    </cfRule>
    <cfRule type="expression" dxfId="3528" priority="126">
      <formula>#REF!="Alk EPI DUP"</formula>
    </cfRule>
    <cfRule type="expression" dxfId="3527" priority="127">
      <formula>#REF!="Alk BLANK"</formula>
    </cfRule>
    <cfRule type="expression" dxfId="3526" priority="128">
      <formula>#REF!="Re-run"</formula>
    </cfRule>
    <cfRule type="expression" dxfId="3525" priority="129">
      <formula>#REF!="LabBlank"</formula>
    </cfRule>
    <cfRule type="expression" dxfId="3524" priority="130">
      <formula>#REF!="Split"</formula>
    </cfRule>
  </conditionalFormatting>
  <conditionalFormatting sqref="J110">
    <cfRule type="expression" dxfId="3523" priority="131">
      <formula>#REF!="Alk HYPO DUP"</formula>
    </cfRule>
    <cfRule type="expression" dxfId="3522" priority="132">
      <formula>#REF!="Alk EPI DUP"</formula>
    </cfRule>
    <cfRule type="expression" dxfId="3521" priority="133">
      <formula>#REF!="Alk BLANK"</formula>
    </cfRule>
    <cfRule type="expression" dxfId="3520" priority="134">
      <formula>#REF!="Re-run"</formula>
    </cfRule>
    <cfRule type="expression" dxfId="3519" priority="135">
      <formula>#REF!="LabBlank"</formula>
    </cfRule>
    <cfRule type="expression" dxfId="3518" priority="136">
      <formula>#REF!="Split"</formula>
    </cfRule>
  </conditionalFormatting>
  <conditionalFormatting sqref="J109">
    <cfRule type="expression" dxfId="3517" priority="137">
      <formula>#REF!="Alk HYPO DUP"</formula>
    </cfRule>
    <cfRule type="expression" dxfId="3516" priority="138">
      <formula>#REF!="Alk EPI DUP"</formula>
    </cfRule>
    <cfRule type="expression" dxfId="3515" priority="139">
      <formula>#REF!="Alk BLANK"</formula>
    </cfRule>
    <cfRule type="expression" dxfId="3514" priority="140">
      <formula>#REF!="Re-run"</formula>
    </cfRule>
    <cfRule type="expression" dxfId="3513" priority="141">
      <formula>#REF!="LabBlank"</formula>
    </cfRule>
    <cfRule type="expression" dxfId="3512" priority="142">
      <formula>#REF!="Split"</formula>
    </cfRule>
  </conditionalFormatting>
  <conditionalFormatting sqref="J106">
    <cfRule type="expression" dxfId="3511" priority="143">
      <formula>#REF!="Alk HYPO DUP"</formula>
    </cfRule>
    <cfRule type="expression" dxfId="3510" priority="144">
      <formula>#REF!="Alk EPI DUP"</formula>
    </cfRule>
    <cfRule type="expression" dxfId="3509" priority="145">
      <formula>#REF!="Alk BLANK"</formula>
    </cfRule>
    <cfRule type="expression" dxfId="3508" priority="146">
      <formula>#REF!="Re-run"</formula>
    </cfRule>
    <cfRule type="expression" dxfId="3507" priority="147">
      <formula>#REF!="LabBlank"</formula>
    </cfRule>
    <cfRule type="expression" dxfId="3506" priority="148">
      <formula>#REF!="Split"</formula>
    </cfRule>
  </conditionalFormatting>
  <conditionalFormatting sqref="J105">
    <cfRule type="expression" dxfId="3505" priority="149">
      <formula>#REF!="Alk HYPO DUP"</formula>
    </cfRule>
    <cfRule type="expression" dxfId="3504" priority="150">
      <formula>#REF!="Alk EPI DUP"</formula>
    </cfRule>
    <cfRule type="expression" dxfId="3503" priority="151">
      <formula>#REF!="Alk BLANK"</formula>
    </cfRule>
    <cfRule type="expression" dxfId="3502" priority="152">
      <formula>#REF!="Re-run"</formula>
    </cfRule>
    <cfRule type="expression" dxfId="3501" priority="153">
      <formula>#REF!="LabBlank"</formula>
    </cfRule>
    <cfRule type="expression" dxfId="3500" priority="154">
      <formula>#REF!="Split"</formula>
    </cfRule>
  </conditionalFormatting>
  <conditionalFormatting sqref="J103">
    <cfRule type="expression" dxfId="3499" priority="155">
      <formula>#REF!="Alk HYPO DUP"</formula>
    </cfRule>
    <cfRule type="expression" dxfId="3498" priority="156">
      <formula>#REF!="Alk EPI DUP"</formula>
    </cfRule>
    <cfRule type="expression" dxfId="3497" priority="157">
      <formula>#REF!="Alk BLANK"</formula>
    </cfRule>
    <cfRule type="expression" dxfId="3496" priority="158">
      <formula>#REF!="Re-run"</formula>
    </cfRule>
    <cfRule type="expression" dxfId="3495" priority="159">
      <formula>#REF!="LabBlank"</formula>
    </cfRule>
    <cfRule type="expression" dxfId="3494" priority="160">
      <formula>#REF!="Split"</formula>
    </cfRule>
  </conditionalFormatting>
  <conditionalFormatting sqref="J101:J102">
    <cfRule type="expression" dxfId="3493" priority="161">
      <formula>#REF!="Alk HYPO DUP"</formula>
    </cfRule>
    <cfRule type="expression" dxfId="3492" priority="162">
      <formula>#REF!="Alk EPI DUP"</formula>
    </cfRule>
    <cfRule type="expression" dxfId="3491" priority="163">
      <formula>#REF!="Alk BLANK"</formula>
    </cfRule>
    <cfRule type="expression" dxfId="3490" priority="164">
      <formula>#REF!="Re-run"</formula>
    </cfRule>
    <cfRule type="expression" dxfId="3489" priority="165">
      <formula>#REF!="LabBlank"</formula>
    </cfRule>
    <cfRule type="expression" dxfId="3488" priority="166">
      <formula>#REF!="Split"</formula>
    </cfRule>
  </conditionalFormatting>
  <conditionalFormatting sqref="J98">
    <cfRule type="expression" dxfId="3487" priority="167">
      <formula>#REF!="Alk HYPO DUP"</formula>
    </cfRule>
    <cfRule type="expression" dxfId="3486" priority="168">
      <formula>#REF!="Alk EPI DUP"</formula>
    </cfRule>
    <cfRule type="expression" dxfId="3485" priority="169">
      <formula>#REF!="Alk BLANK"</formula>
    </cfRule>
    <cfRule type="expression" dxfId="3484" priority="170">
      <formula>#REF!="Re-run"</formula>
    </cfRule>
    <cfRule type="expression" dxfId="3483" priority="171">
      <formula>#REF!="LabBlank"</formula>
    </cfRule>
    <cfRule type="expression" dxfId="3482" priority="172">
      <formula>#REF!="Split"</formula>
    </cfRule>
  </conditionalFormatting>
  <conditionalFormatting sqref="J100 J80">
    <cfRule type="expression" dxfId="3481" priority="173">
      <formula>#REF!="Alk HYPO DUP"</formula>
    </cfRule>
    <cfRule type="expression" dxfId="3480" priority="174">
      <formula>#REF!="Alk EPI DUP"</formula>
    </cfRule>
    <cfRule type="expression" dxfId="3479" priority="175">
      <formula>#REF!="Alk BLANK"</formula>
    </cfRule>
    <cfRule type="expression" dxfId="3478" priority="176">
      <formula>#REF!="Re-run"</formula>
    </cfRule>
    <cfRule type="expression" dxfId="3477" priority="177">
      <formula>#REF!="LabBlank"</formula>
    </cfRule>
    <cfRule type="expression" dxfId="3476" priority="178">
      <formula>#REF!="Split"</formula>
    </cfRule>
  </conditionalFormatting>
  <conditionalFormatting sqref="J90">
    <cfRule type="expression" dxfId="3475" priority="179">
      <formula>#REF!="Alk HYPO DUP"</formula>
    </cfRule>
    <cfRule type="expression" dxfId="3474" priority="180">
      <formula>#REF!="Alk EPI DUP"</formula>
    </cfRule>
    <cfRule type="expression" dxfId="3473" priority="181">
      <formula>#REF!="Alk BLANK"</formula>
    </cfRule>
    <cfRule type="expression" dxfId="3472" priority="182">
      <formula>#REF!="Re-run"</formula>
    </cfRule>
    <cfRule type="expression" dxfId="3471" priority="183">
      <formula>#REF!="LabBlank"</formula>
    </cfRule>
    <cfRule type="expression" dxfId="3470" priority="184">
      <formula>#REF!="Split"</formula>
    </cfRule>
  </conditionalFormatting>
  <conditionalFormatting sqref="J91">
    <cfRule type="expression" dxfId="3469" priority="185">
      <formula>#REF!="Alk HYPO DUP"</formula>
    </cfRule>
    <cfRule type="expression" dxfId="3468" priority="186">
      <formula>#REF!="Alk EPI DUP"</formula>
    </cfRule>
    <cfRule type="expression" dxfId="3467" priority="187">
      <formula>#REF!="Alk BLANK"</formula>
    </cfRule>
    <cfRule type="expression" dxfId="3466" priority="188">
      <formula>#REF!="Re-run"</formula>
    </cfRule>
    <cfRule type="expression" dxfId="3465" priority="189">
      <formula>#REF!="LabBlank"</formula>
    </cfRule>
    <cfRule type="expression" dxfId="3464" priority="190">
      <formula>#REF!="Split"</formula>
    </cfRule>
  </conditionalFormatting>
  <conditionalFormatting sqref="J89">
    <cfRule type="expression" dxfId="3463" priority="191">
      <formula>#REF!="Alk HYPO DUP"</formula>
    </cfRule>
    <cfRule type="expression" dxfId="3462" priority="192">
      <formula>#REF!="Alk EPI DUP"</formula>
    </cfRule>
    <cfRule type="expression" dxfId="3461" priority="193">
      <formula>#REF!="Alk BLANK"</formula>
    </cfRule>
    <cfRule type="expression" dxfId="3460" priority="194">
      <formula>#REF!="Re-run"</formula>
    </cfRule>
    <cfRule type="expression" dxfId="3459" priority="195">
      <formula>#REF!="LabBlank"</formula>
    </cfRule>
    <cfRule type="expression" dxfId="3458" priority="196">
      <formula>#REF!="Split"</formula>
    </cfRule>
  </conditionalFormatting>
  <conditionalFormatting sqref="J73">
    <cfRule type="expression" dxfId="3457" priority="197">
      <formula>#REF!="Alk HYPO DUP"</formula>
    </cfRule>
    <cfRule type="expression" dxfId="3456" priority="198">
      <formula>#REF!="Alk EPI DUP"</formula>
    </cfRule>
    <cfRule type="expression" dxfId="3455" priority="199">
      <formula>#REF!="Alk BLANK"</formula>
    </cfRule>
    <cfRule type="expression" dxfId="3454" priority="200">
      <formula>#REF!="Re-run"</formula>
    </cfRule>
    <cfRule type="expression" dxfId="3453" priority="201">
      <formula>#REF!="LabBlank"</formula>
    </cfRule>
    <cfRule type="expression" dxfId="3452" priority="202">
      <formula>#REF!="Split"</formula>
    </cfRule>
  </conditionalFormatting>
  <conditionalFormatting sqref="J74">
    <cfRule type="expression" dxfId="3451" priority="203">
      <formula>#REF!="Alk HYPO DUP"</formula>
    </cfRule>
    <cfRule type="expression" dxfId="3450" priority="204">
      <formula>#REF!="Alk EPI DUP"</formula>
    </cfRule>
    <cfRule type="expression" dxfId="3449" priority="205">
      <formula>#REF!="Alk BLANK"</formula>
    </cfRule>
    <cfRule type="expression" dxfId="3448" priority="206">
      <formula>#REF!="Re-run"</formula>
    </cfRule>
    <cfRule type="expression" dxfId="3447" priority="207">
      <formula>#REF!="LabBlank"</formula>
    </cfRule>
    <cfRule type="expression" dxfId="3446" priority="208">
      <formula>#REF!="Split"</formula>
    </cfRule>
  </conditionalFormatting>
  <conditionalFormatting sqref="J75">
    <cfRule type="expression" dxfId="3445" priority="209">
      <formula>#REF!="Alk HYPO DUP"</formula>
    </cfRule>
    <cfRule type="expression" dxfId="3444" priority="210">
      <formula>#REF!="Alk EPI DUP"</formula>
    </cfRule>
    <cfRule type="expression" dxfId="3443" priority="211">
      <formula>#REF!="Alk BLANK"</formula>
    </cfRule>
    <cfRule type="expression" dxfId="3442" priority="212">
      <formula>#REF!="Re-run"</formula>
    </cfRule>
    <cfRule type="expression" dxfId="3441" priority="213">
      <formula>#REF!="LabBlank"</formula>
    </cfRule>
    <cfRule type="expression" dxfId="3440" priority="214">
      <formula>#REF!="Split"</formula>
    </cfRule>
  </conditionalFormatting>
  <conditionalFormatting sqref="J72">
    <cfRule type="expression" dxfId="3439" priority="215">
      <formula>#REF!="Alk HYPO DUP"</formula>
    </cfRule>
    <cfRule type="expression" dxfId="3438" priority="216">
      <formula>#REF!="Alk EPI DUP"</formula>
    </cfRule>
    <cfRule type="expression" dxfId="3437" priority="217">
      <formula>#REF!="Alk BLANK"</formula>
    </cfRule>
    <cfRule type="expression" dxfId="3436" priority="218">
      <formula>#REF!="Re-run"</formula>
    </cfRule>
    <cfRule type="expression" dxfId="3435" priority="219">
      <formula>#REF!="LabBlank"</formula>
    </cfRule>
    <cfRule type="expression" dxfId="3434" priority="220">
      <formula>#REF!="Split"</formula>
    </cfRule>
  </conditionalFormatting>
  <conditionalFormatting sqref="J26">
    <cfRule type="expression" dxfId="3433" priority="221">
      <formula>#REF!="Alk HYPO DUP"</formula>
    </cfRule>
    <cfRule type="expression" dxfId="3432" priority="222">
      <formula>#REF!="Alk EPI DUP"</formula>
    </cfRule>
    <cfRule type="expression" dxfId="3431" priority="223">
      <formula>#REF!="Alk BLANK"</formula>
    </cfRule>
    <cfRule type="expression" dxfId="3430" priority="224">
      <formula>#REF!="Re-run"</formula>
    </cfRule>
    <cfRule type="expression" dxfId="3429" priority="225">
      <formula>#REF!="LabBlank"</formula>
    </cfRule>
    <cfRule type="expression" dxfId="3428" priority="226">
      <formula>#REF!="Split"</formula>
    </cfRule>
  </conditionalFormatting>
  <conditionalFormatting sqref="J59">
    <cfRule type="expression" dxfId="3427" priority="227">
      <formula>#REF!="Alk HYPO DUP"</formula>
    </cfRule>
    <cfRule type="expression" dxfId="3426" priority="228">
      <formula>#REF!="Alk EPI DUP"</formula>
    </cfRule>
    <cfRule type="expression" dxfId="3425" priority="229">
      <formula>#REF!="Alk BLANK"</formula>
    </cfRule>
    <cfRule type="expression" dxfId="3424" priority="230">
      <formula>#REF!="Re-run"</formula>
    </cfRule>
    <cfRule type="expression" dxfId="3423" priority="231">
      <formula>#REF!="LabBlank"</formula>
    </cfRule>
    <cfRule type="expression" dxfId="3422" priority="232">
      <formula>#REF!="Split"</formula>
    </cfRule>
  </conditionalFormatting>
  <conditionalFormatting sqref="J57">
    <cfRule type="expression" dxfId="3421" priority="233">
      <formula>#REF!="Alk HYPO DUP"</formula>
    </cfRule>
    <cfRule type="expression" dxfId="3420" priority="234">
      <formula>#REF!="Alk EPI DUP"</formula>
    </cfRule>
    <cfRule type="expression" dxfId="3419" priority="235">
      <formula>#REF!="Alk BLANK"</formula>
    </cfRule>
    <cfRule type="expression" dxfId="3418" priority="236">
      <formula>#REF!="Re-run"</formula>
    </cfRule>
    <cfRule type="expression" dxfId="3417" priority="237">
      <formula>#REF!="LabBlank"</formula>
    </cfRule>
    <cfRule type="expression" dxfId="3416" priority="238">
      <formula>#REF!="Split"</formula>
    </cfRule>
  </conditionalFormatting>
  <conditionalFormatting sqref="J19">
    <cfRule type="expression" dxfId="3415" priority="239">
      <formula>#REF!="Alk HYPO DUP"</formula>
    </cfRule>
    <cfRule type="expression" dxfId="3414" priority="240">
      <formula>#REF!="Alk EPI DUP"</formula>
    </cfRule>
    <cfRule type="expression" dxfId="3413" priority="241">
      <formula>#REF!="Alk BLANK"</formula>
    </cfRule>
    <cfRule type="expression" dxfId="3412" priority="242">
      <formula>#REF!="Re-run"</formula>
    </cfRule>
    <cfRule type="expression" dxfId="3411" priority="243">
      <formula>#REF!="LabBlank"</formula>
    </cfRule>
    <cfRule type="expression" dxfId="3410" priority="244">
      <formula>#REF!="Split"</formula>
    </cfRule>
  </conditionalFormatting>
  <conditionalFormatting sqref="J46">
    <cfRule type="expression" dxfId="3409" priority="245">
      <formula>#REF!="Alk HYPO DUP"</formula>
    </cfRule>
    <cfRule type="expression" dxfId="3408" priority="246">
      <formula>#REF!="Alk EPI DUP"</formula>
    </cfRule>
    <cfRule type="expression" dxfId="3407" priority="247">
      <formula>#REF!="Alk BLANK"</formula>
    </cfRule>
    <cfRule type="expression" dxfId="3406" priority="248">
      <formula>#REF!="Re-run"</formula>
    </cfRule>
    <cfRule type="expression" dxfId="3405" priority="249">
      <formula>#REF!="LabBlank"</formula>
    </cfRule>
    <cfRule type="expression" dxfId="3404" priority="250">
      <formula>#REF!="Split"</formula>
    </cfRule>
  </conditionalFormatting>
  <conditionalFormatting sqref="J47">
    <cfRule type="expression" dxfId="3403" priority="251">
      <formula>#REF!="Alk HYPO DUP"</formula>
    </cfRule>
    <cfRule type="expression" dxfId="3402" priority="252">
      <formula>#REF!="Alk EPI DUP"</formula>
    </cfRule>
    <cfRule type="expression" dxfId="3401" priority="253">
      <formula>#REF!="Alk BLANK"</formula>
    </cfRule>
    <cfRule type="expression" dxfId="3400" priority="254">
      <formula>#REF!="Re-run"</formula>
    </cfRule>
    <cfRule type="expression" dxfId="3399" priority="255">
      <formula>#REF!="LabBlank"</formula>
    </cfRule>
    <cfRule type="expression" dxfId="3398" priority="256">
      <formula>#REF!="Split"</formula>
    </cfRule>
  </conditionalFormatting>
  <conditionalFormatting sqref="J81">
    <cfRule type="expression" dxfId="3397" priority="257">
      <formula>#REF!="Alk HYPO DUP"</formula>
    </cfRule>
    <cfRule type="expression" dxfId="3396" priority="258">
      <formula>#REF!="Alk EPI DUP"</formula>
    </cfRule>
    <cfRule type="expression" dxfId="3395" priority="259">
      <formula>#REF!="Alk BLANK"</formula>
    </cfRule>
    <cfRule type="expression" dxfId="3394" priority="260">
      <formula>#REF!="Re-run"</formula>
    </cfRule>
    <cfRule type="expression" dxfId="3393" priority="261">
      <formula>#REF!="LabBlank"</formula>
    </cfRule>
    <cfRule type="expression" dxfId="3392" priority="262">
      <formula>#REF!="Split"</formula>
    </cfRule>
  </conditionalFormatting>
  <conditionalFormatting sqref="J82">
    <cfRule type="expression" dxfId="3391" priority="263">
      <formula>#REF!="Alk HYPO DUP"</formula>
    </cfRule>
    <cfRule type="expression" dxfId="3390" priority="264">
      <formula>#REF!="Alk EPI DUP"</formula>
    </cfRule>
    <cfRule type="expression" dxfId="3389" priority="265">
      <formula>#REF!="Alk BLANK"</formula>
    </cfRule>
    <cfRule type="expression" dxfId="3388" priority="266">
      <formula>#REF!="Re-run"</formula>
    </cfRule>
    <cfRule type="expression" dxfId="3387" priority="267">
      <formula>#REF!="LabBlank"</formula>
    </cfRule>
    <cfRule type="expression" dxfId="3386" priority="268">
      <formula>#REF!="Split"</formula>
    </cfRule>
  </conditionalFormatting>
  <conditionalFormatting sqref="B16:F17 B20:F24 H20:J24 H16:J17">
    <cfRule type="expression" dxfId="3385" priority="737">
      <formula>#REF!="Alk HYPO DUP"</formula>
    </cfRule>
    <cfRule type="expression" dxfId="3384" priority="738">
      <formula>#REF!="Alk EPI DUP"</formula>
    </cfRule>
    <cfRule type="expression" dxfId="3383" priority="739">
      <formula>#REF!="Alk BLANK"</formula>
    </cfRule>
    <cfRule type="expression" dxfId="3382" priority="740">
      <formula>#REF!="Re-run"</formula>
    </cfRule>
    <cfRule type="expression" dxfId="3381" priority="741">
      <formula>#REF!="LabBlank"</formula>
    </cfRule>
    <cfRule type="expression" dxfId="3380" priority="742">
      <formula>#REF!="Split"</formula>
    </cfRule>
  </conditionalFormatting>
  <conditionalFormatting sqref="I18:J18">
    <cfRule type="expression" dxfId="3379" priority="743">
      <formula>#REF!="Alk HYPO DUP"</formula>
    </cfRule>
    <cfRule type="expression" dxfId="3378" priority="744">
      <formula>#REF!="Alk EPI DUP"</formula>
    </cfRule>
    <cfRule type="expression" dxfId="3377" priority="745">
      <formula>#REF!="Alk BLANK"</formula>
    </cfRule>
    <cfRule type="expression" dxfId="3376" priority="746">
      <formula>#REF!="Re-run"</formula>
    </cfRule>
    <cfRule type="expression" dxfId="3375" priority="747">
      <formula>#REF!="LabBlank"</formula>
    </cfRule>
    <cfRule type="expression" dxfId="3374" priority="748">
      <formula>#REF!="Split"</formula>
    </cfRule>
  </conditionalFormatting>
  <conditionalFormatting sqref="B29:F29 B41:F41 B52:F52 B63:F64 B67:F67 H29:J29 H41:J41 H67:J67 H63:J64 H52:J52">
    <cfRule type="expression" dxfId="3373" priority="749">
      <formula>#REF!="Alk HYPO DUP"</formula>
    </cfRule>
    <cfRule type="expression" dxfId="3372" priority="750">
      <formula>#REF!="Alk EPI DUP"</formula>
    </cfRule>
    <cfRule type="expression" dxfId="3371" priority="751">
      <formula>#REF!="Alk BLANK"</formula>
    </cfRule>
    <cfRule type="expression" dxfId="3370" priority="752">
      <formula>#REF!="Re-run"</formula>
    </cfRule>
    <cfRule type="expression" dxfId="3369" priority="753">
      <formula>#REF!="LabBlank"</formula>
    </cfRule>
    <cfRule type="expression" dxfId="3368" priority="754">
      <formula>#REF!="Split"</formula>
    </cfRule>
  </conditionalFormatting>
  <conditionalFormatting sqref="B30:J30 B51:F51 B66:F66 B31:F31 H31:J31 H66:J66 H51:J51">
    <cfRule type="expression" dxfId="3367" priority="755">
      <formula>#REF!="Alk HYPO DUP"</formula>
    </cfRule>
    <cfRule type="expression" dxfId="3366" priority="756">
      <formula>#REF!="Alk EPI DUP"</formula>
    </cfRule>
    <cfRule type="expression" dxfId="3365" priority="757">
      <formula>#REF!="Alk BLANK"</formula>
    </cfRule>
    <cfRule type="expression" dxfId="3364" priority="758">
      <formula>#REF!="Re-run"</formula>
    </cfRule>
    <cfRule type="expression" dxfId="3363" priority="759">
      <formula>#REF!="LabBlank"</formula>
    </cfRule>
    <cfRule type="expression" dxfId="3362" priority="760">
      <formula>#REF!="Split"</formula>
    </cfRule>
  </conditionalFormatting>
  <conditionalFormatting sqref="B33:F33 B53:F54 H33:J33 H53:J54">
    <cfRule type="expression" dxfId="3361" priority="761">
      <formula>#REF!="Alk HYPO DUP"</formula>
    </cfRule>
    <cfRule type="expression" dxfId="3360" priority="762">
      <formula>#REF!="Alk EPI DUP"</formula>
    </cfRule>
    <cfRule type="expression" dxfId="3359" priority="763">
      <formula>#REF!="Alk BLANK"</formula>
    </cfRule>
    <cfRule type="expression" dxfId="3358" priority="764">
      <formula>#REF!="Re-run"</formula>
    </cfRule>
    <cfRule type="expression" dxfId="3357" priority="765">
      <formula>#REF!="LabBlank"</formula>
    </cfRule>
    <cfRule type="expression" dxfId="3356" priority="766">
      <formula>#REF!="Split"</formula>
    </cfRule>
  </conditionalFormatting>
  <conditionalFormatting sqref="B36:F36 B40:F40 H40:J40 H36:J36">
    <cfRule type="expression" dxfId="3355" priority="767">
      <formula>#REF!="Alk HYPO DUP"</formula>
    </cfRule>
    <cfRule type="expression" dxfId="3354" priority="768">
      <formula>#REF!="Alk EPI DUP"</formula>
    </cfRule>
    <cfRule type="expression" dxfId="3353" priority="769">
      <formula>#REF!="Alk BLANK"</formula>
    </cfRule>
    <cfRule type="expression" dxfId="3352" priority="770">
      <formula>#REF!="Re-run"</formula>
    </cfRule>
    <cfRule type="expression" dxfId="3351" priority="771">
      <formula>#REF!="LabBlank"</formula>
    </cfRule>
    <cfRule type="expression" dxfId="3350" priority="772">
      <formula>#REF!="Split"</formula>
    </cfRule>
  </conditionalFormatting>
  <conditionalFormatting sqref="B78:F78 H78:J78">
    <cfRule type="expression" dxfId="3349" priority="773">
      <formula>#REF!="Alk HYPO DUP"</formula>
    </cfRule>
    <cfRule type="expression" dxfId="3348" priority="774">
      <formula>#REF!="Alk EPI DUP"</formula>
    </cfRule>
    <cfRule type="expression" dxfId="3347" priority="775">
      <formula>#REF!="Alk BLANK"</formula>
    </cfRule>
    <cfRule type="expression" dxfId="3346" priority="776">
      <formula>#REF!="Re-run"</formula>
    </cfRule>
    <cfRule type="expression" dxfId="3345" priority="777">
      <formula>#REF!="LabBlank"</formula>
    </cfRule>
    <cfRule type="expression" dxfId="3344" priority="778">
      <formula>#REF!="Split"</formula>
    </cfRule>
  </conditionalFormatting>
  <conditionalFormatting sqref="B83:F83 H83:J83">
    <cfRule type="expression" dxfId="3343" priority="779">
      <formula>#REF!="Alk HYPO DUP"</formula>
    </cfRule>
    <cfRule type="expression" dxfId="3342" priority="780">
      <formula>#REF!="Alk EPI DUP"</formula>
    </cfRule>
    <cfRule type="expression" dxfId="3341" priority="781">
      <formula>#REF!="Alk BLANK"</formula>
    </cfRule>
    <cfRule type="expression" dxfId="3340" priority="782">
      <formula>#REF!="Re-run"</formula>
    </cfRule>
    <cfRule type="expression" dxfId="3339" priority="783">
      <formula>#REF!="LabBlank"</formula>
    </cfRule>
    <cfRule type="expression" dxfId="3338" priority="784">
      <formula>#REF!="Split"</formula>
    </cfRule>
  </conditionalFormatting>
  <conditionalFormatting sqref="B84:F84 H84:J84">
    <cfRule type="expression" dxfId="3337" priority="785">
      <formula>#REF!="Alk HYPO DUP"</formula>
    </cfRule>
    <cfRule type="expression" dxfId="3336" priority="786">
      <formula>#REF!="Alk EPI DUP"</formula>
    </cfRule>
    <cfRule type="expression" dxfId="3335" priority="787">
      <formula>#REF!="Alk BLANK"</formula>
    </cfRule>
    <cfRule type="expression" dxfId="3334" priority="788">
      <formula>#REF!="Re-run"</formula>
    </cfRule>
    <cfRule type="expression" dxfId="3333" priority="789">
      <formula>#REF!="LabBlank"</formula>
    </cfRule>
    <cfRule type="expression" dxfId="3332" priority="790">
      <formula>#REF!="Split"</formula>
    </cfRule>
  </conditionalFormatting>
  <conditionalFormatting sqref="B88:J88 B87:F87 H87:J87">
    <cfRule type="expression" dxfId="3331" priority="791">
      <formula>#REF!="Alk HYPO DUP"</formula>
    </cfRule>
    <cfRule type="expression" dxfId="3330" priority="792">
      <formula>#REF!="Alk EPI DUP"</formula>
    </cfRule>
    <cfRule type="expression" dxfId="3329" priority="793">
      <formula>#REF!="Alk BLANK"</formula>
    </cfRule>
    <cfRule type="expression" dxfId="3328" priority="794">
      <formula>#REF!="Re-run"</formula>
    </cfRule>
    <cfRule type="expression" dxfId="3327" priority="795">
      <formula>#REF!="LabBlank"</formula>
    </cfRule>
    <cfRule type="expression" dxfId="3326" priority="796">
      <formula>#REF!="Split"</formula>
    </cfRule>
  </conditionalFormatting>
  <conditionalFormatting sqref="B96:J96">
    <cfRule type="expression" dxfId="3325" priority="797">
      <formula>#REF!="Alk HYPO DUP"</formula>
    </cfRule>
    <cfRule type="expression" dxfId="3324" priority="798">
      <formula>#REF!="Alk EPI DUP"</formula>
    </cfRule>
    <cfRule type="expression" dxfId="3323" priority="799">
      <formula>#REF!="Alk BLANK"</formula>
    </cfRule>
    <cfRule type="expression" dxfId="3322" priority="800">
      <formula>#REF!="Re-run"</formula>
    </cfRule>
    <cfRule type="expression" dxfId="3321" priority="801">
      <formula>#REF!="LabBlank"</formula>
    </cfRule>
    <cfRule type="expression" dxfId="3320" priority="802">
      <formula>#REF!="Split"</formula>
    </cfRule>
  </conditionalFormatting>
  <conditionalFormatting sqref="B97:F97 H97:J97">
    <cfRule type="expression" dxfId="3319" priority="803">
      <formula>#REF!="Alk HYPO DUP"</formula>
    </cfRule>
    <cfRule type="expression" dxfId="3318" priority="804">
      <formula>#REF!="Alk EPI DUP"</formula>
    </cfRule>
    <cfRule type="expression" dxfId="3317" priority="805">
      <formula>#REF!="Alk BLANK"</formula>
    </cfRule>
    <cfRule type="expression" dxfId="3316" priority="806">
      <formula>#REF!="Re-run"</formula>
    </cfRule>
    <cfRule type="expression" dxfId="3315" priority="807">
      <formula>#REF!="LabBlank"</formula>
    </cfRule>
    <cfRule type="expression" dxfId="3314" priority="808">
      <formula>#REF!="Split"</formula>
    </cfRule>
  </conditionalFormatting>
  <conditionalFormatting sqref="B116:F117 B125:F125 H116:J117 H123:J125 B123:D124 F123:F124">
    <cfRule type="expression" dxfId="3313" priority="809">
      <formula>#REF!="Alk HYPO DUP"</formula>
    </cfRule>
    <cfRule type="expression" dxfId="3312" priority="810">
      <formula>#REF!="Alk EPI DUP"</formula>
    </cfRule>
    <cfRule type="expression" dxfId="3311" priority="811">
      <formula>#REF!="Alk BLANK"</formula>
    </cfRule>
    <cfRule type="expression" dxfId="3310" priority="812">
      <formula>#REF!="Re-run"</formula>
    </cfRule>
    <cfRule type="expression" dxfId="3309" priority="813">
      <formula>#REF!="LabBlank"</formula>
    </cfRule>
    <cfRule type="expression" dxfId="3308" priority="814">
      <formula>#REF!="Split"</formula>
    </cfRule>
  </conditionalFormatting>
  <conditionalFormatting sqref="B121:J121 B119:F120 H119:J120">
    <cfRule type="expression" dxfId="3307" priority="815">
      <formula>#REF!="Alk HYPO DUP"</formula>
    </cfRule>
    <cfRule type="expression" dxfId="3306" priority="816">
      <formula>#REF!="Alk EPI DUP"</formula>
    </cfRule>
    <cfRule type="expression" dxfId="3305" priority="817">
      <formula>#REF!="Alk BLANK"</formula>
    </cfRule>
    <cfRule type="expression" dxfId="3304" priority="818">
      <formula>#REF!="Re-run"</formula>
    </cfRule>
    <cfRule type="expression" dxfId="3303" priority="819">
      <formula>#REF!="LabBlank"</formula>
    </cfRule>
    <cfRule type="expression" dxfId="3302" priority="820">
      <formula>#REF!="Split"</formula>
    </cfRule>
  </conditionalFormatting>
  <conditionalFormatting sqref="N2:N89">
    <cfRule type="cellIs" dxfId="3301" priority="76" operator="greaterThan">
      <formula>235</formula>
    </cfRule>
  </conditionalFormatting>
  <conditionalFormatting sqref="S2:S91 U2:U91 U93:U128 S93:S128 S130:S1048576 U130:U1048576">
    <cfRule type="cellIs" dxfId="3300" priority="75" operator="greaterThan">
      <formula>30</formula>
    </cfRule>
  </conditionalFormatting>
  <conditionalFormatting sqref="W2:W91 W93:W128 W130:W1048576">
    <cfRule type="cellIs" dxfId="3299" priority="74" operator="greaterThan">
      <formula>0.005</formula>
    </cfRule>
  </conditionalFormatting>
  <conditionalFormatting sqref="AA2:AA91 AA93:AA128 AA130:AA1048576">
    <cfRule type="cellIs" dxfId="3298" priority="73" operator="greaterThan">
      <formula>0.633</formula>
    </cfRule>
  </conditionalFormatting>
  <conditionalFormatting sqref="U2:U91 U93:U128 U130:U1048576">
    <cfRule type="cellIs" dxfId="3297" priority="72" operator="greaterThan">
      <formula>0.03</formula>
    </cfRule>
  </conditionalFormatting>
  <conditionalFormatting sqref="Y2:Y91 Y93:Y128 Y130:Y1048576">
    <cfRule type="cellIs" dxfId="3296" priority="71" operator="greaterThan">
      <formula>0.69</formula>
    </cfRule>
  </conditionalFormatting>
  <conditionalFormatting sqref="U2:U91 U93:U128 U130:U1048576">
    <cfRule type="cellIs" dxfId="3295" priority="70" operator="greaterThan">
      <formula>0.03</formula>
    </cfRule>
  </conditionalFormatting>
  <conditionalFormatting sqref="G31:G43">
    <cfRule type="expression" dxfId="3294" priority="64">
      <formula>#REF!="Alk HYPO DUP"</formula>
    </cfRule>
    <cfRule type="expression" dxfId="3293" priority="65">
      <formula>#REF!="Alk EPI DUP"</formula>
    </cfRule>
    <cfRule type="expression" dxfId="3292" priority="66">
      <formula>#REF!="Alk BLANK"</formula>
    </cfRule>
    <cfRule type="expression" dxfId="3291" priority="67">
      <formula>#REF!="Re-run"</formula>
    </cfRule>
    <cfRule type="expression" dxfId="3290" priority="68">
      <formula>#REF!="LabBlank"</formula>
    </cfRule>
    <cfRule type="expression" dxfId="3289" priority="69">
      <formula>#REF!="Split"</formula>
    </cfRule>
  </conditionalFormatting>
  <conditionalFormatting sqref="G45:G87">
    <cfRule type="expression" dxfId="3288" priority="58">
      <formula>#REF!="Alk HYPO DUP"</formula>
    </cfRule>
    <cfRule type="expression" dxfId="3287" priority="59">
      <formula>#REF!="Alk EPI DUP"</formula>
    </cfRule>
    <cfRule type="expression" dxfId="3286" priority="60">
      <formula>#REF!="Alk BLANK"</formula>
    </cfRule>
    <cfRule type="expression" dxfId="3285" priority="61">
      <formula>#REF!="Re-run"</formula>
    </cfRule>
    <cfRule type="expression" dxfId="3284" priority="62">
      <formula>#REF!="LabBlank"</formula>
    </cfRule>
    <cfRule type="expression" dxfId="3283" priority="63">
      <formula>#REF!="Split"</formula>
    </cfRule>
  </conditionalFormatting>
  <conditionalFormatting sqref="G89">
    <cfRule type="expression" dxfId="3282" priority="52">
      <formula>#REF!="Alk HYPO DUP"</formula>
    </cfRule>
    <cfRule type="expression" dxfId="3281" priority="53">
      <formula>#REF!="Alk EPI DUP"</formula>
    </cfRule>
    <cfRule type="expression" dxfId="3280" priority="54">
      <formula>#REF!="Alk BLANK"</formula>
    </cfRule>
    <cfRule type="expression" dxfId="3279" priority="55">
      <formula>#REF!="Re-run"</formula>
    </cfRule>
    <cfRule type="expression" dxfId="3278" priority="56">
      <formula>#REF!="LabBlank"</formula>
    </cfRule>
    <cfRule type="expression" dxfId="3277" priority="57">
      <formula>#REF!="Split"</formula>
    </cfRule>
  </conditionalFormatting>
  <conditionalFormatting sqref="G91:G95">
    <cfRule type="expression" dxfId="3276" priority="46">
      <formula>#REF!="Alk HYPO DUP"</formula>
    </cfRule>
    <cfRule type="expression" dxfId="3275" priority="47">
      <formula>#REF!="Alk EPI DUP"</formula>
    </cfRule>
    <cfRule type="expression" dxfId="3274" priority="48">
      <formula>#REF!="Alk BLANK"</formula>
    </cfRule>
    <cfRule type="expression" dxfId="3273" priority="49">
      <formula>#REF!="Re-run"</formula>
    </cfRule>
    <cfRule type="expression" dxfId="3272" priority="50">
      <formula>#REF!="LabBlank"</formula>
    </cfRule>
    <cfRule type="expression" dxfId="3271" priority="51">
      <formula>#REF!="Split"</formula>
    </cfRule>
  </conditionalFormatting>
  <conditionalFormatting sqref="G97:G102">
    <cfRule type="expression" dxfId="3270" priority="40">
      <formula>#REF!="Alk HYPO DUP"</formula>
    </cfRule>
    <cfRule type="expression" dxfId="3269" priority="41">
      <formula>#REF!="Alk EPI DUP"</formula>
    </cfRule>
    <cfRule type="expression" dxfId="3268" priority="42">
      <formula>#REF!="Alk BLANK"</formula>
    </cfRule>
    <cfRule type="expression" dxfId="3267" priority="43">
      <formula>#REF!="Re-run"</formula>
    </cfRule>
    <cfRule type="expression" dxfId="3266" priority="44">
      <formula>#REF!="LabBlank"</formula>
    </cfRule>
    <cfRule type="expression" dxfId="3265" priority="45">
      <formula>#REF!="Split"</formula>
    </cfRule>
  </conditionalFormatting>
  <conditionalFormatting sqref="G104:G120">
    <cfRule type="expression" dxfId="3264" priority="34">
      <formula>#REF!="Alk HYPO DUP"</formula>
    </cfRule>
    <cfRule type="expression" dxfId="3263" priority="35">
      <formula>#REF!="Alk EPI DUP"</formula>
    </cfRule>
    <cfRule type="expression" dxfId="3262" priority="36">
      <formula>#REF!="Alk BLANK"</formula>
    </cfRule>
    <cfRule type="expression" dxfId="3261" priority="37">
      <formula>#REF!="Re-run"</formula>
    </cfRule>
    <cfRule type="expression" dxfId="3260" priority="38">
      <formula>#REF!="LabBlank"</formula>
    </cfRule>
    <cfRule type="expression" dxfId="3259" priority="39">
      <formula>#REF!="Split"</formula>
    </cfRule>
  </conditionalFormatting>
  <conditionalFormatting sqref="G122:G126">
    <cfRule type="expression" dxfId="3258" priority="28">
      <formula>#REF!="Alk HYPO DUP"</formula>
    </cfRule>
    <cfRule type="expression" dxfId="3257" priority="29">
      <formula>#REF!="Alk EPI DUP"</formula>
    </cfRule>
    <cfRule type="expression" dxfId="3256" priority="30">
      <formula>#REF!="Alk BLANK"</formula>
    </cfRule>
    <cfRule type="expression" dxfId="3255" priority="31">
      <formula>#REF!="Re-run"</formula>
    </cfRule>
    <cfRule type="expression" dxfId="3254" priority="32">
      <formula>#REF!="LabBlank"</formula>
    </cfRule>
    <cfRule type="expression" dxfId="3253" priority="33">
      <formula>#REF!="Split"</formula>
    </cfRule>
  </conditionalFormatting>
  <conditionalFormatting sqref="AZ2:AZ127 AZ130:AZ1048576">
    <cfRule type="cellIs" dxfId="3252" priority="27" operator="greaterThan">
      <formula>1</formula>
    </cfRule>
  </conditionalFormatting>
  <conditionalFormatting sqref="BB2:BB1048576">
    <cfRule type="cellIs" dxfId="3251" priority="26" operator="greaterThan">
      <formula>1</formula>
    </cfRule>
  </conditionalFormatting>
  <conditionalFormatting sqref="BA2:BA1048576">
    <cfRule type="cellIs" dxfId="3250" priority="25" operator="greaterThan">
      <formula>3</formula>
    </cfRule>
  </conditionalFormatting>
  <conditionalFormatting sqref="E37">
    <cfRule type="expression" dxfId="3249" priority="19">
      <formula>#REF!="Alk HYPO DUP"</formula>
    </cfRule>
    <cfRule type="expression" dxfId="3248" priority="20">
      <formula>#REF!="Alk EPI DUP"</formula>
    </cfRule>
    <cfRule type="expression" dxfId="3247" priority="21">
      <formula>#REF!="Alk BLANK"</formula>
    </cfRule>
    <cfRule type="expression" dxfId="3246" priority="22">
      <formula>#REF!="Re-run"</formula>
    </cfRule>
    <cfRule type="expression" dxfId="3245" priority="23">
      <formula>#REF!="LabBlank"</formula>
    </cfRule>
    <cfRule type="expression" dxfId="3244" priority="24">
      <formula>#REF!="Split"</formula>
    </cfRule>
  </conditionalFormatting>
  <conditionalFormatting sqref="E69">
    <cfRule type="expression" dxfId="3243" priority="13">
      <formula>#REF!="Alk HYPO DUP"</formula>
    </cfRule>
    <cfRule type="expression" dxfId="3242" priority="14">
      <formula>#REF!="Alk EPI DUP"</formula>
    </cfRule>
    <cfRule type="expression" dxfId="3241" priority="15">
      <formula>#REF!="Alk BLANK"</formula>
    </cfRule>
    <cfRule type="expression" dxfId="3240" priority="16">
      <formula>#REF!="Re-run"</formula>
    </cfRule>
    <cfRule type="expression" dxfId="3239" priority="17">
      <formula>#REF!="LabBlank"</formula>
    </cfRule>
    <cfRule type="expression" dxfId="3238" priority="18">
      <formula>#REF!="Split"</formula>
    </cfRule>
  </conditionalFormatting>
  <conditionalFormatting sqref="E80">
    <cfRule type="expression" dxfId="3237" priority="7">
      <formula>#REF!="Alk HYPO DUP"</formula>
    </cfRule>
    <cfRule type="expression" dxfId="3236" priority="8">
      <formula>#REF!="Alk EPI DUP"</formula>
    </cfRule>
    <cfRule type="expression" dxfId="3235" priority="9">
      <formula>#REF!="Alk BLANK"</formula>
    </cfRule>
    <cfRule type="expression" dxfId="3234" priority="10">
      <formula>#REF!="Re-run"</formula>
    </cfRule>
    <cfRule type="expression" dxfId="3233" priority="11">
      <formula>#REF!="LabBlank"</formula>
    </cfRule>
    <cfRule type="expression" dxfId="3232" priority="12">
      <formula>#REF!="Split"</formula>
    </cfRule>
  </conditionalFormatting>
  <conditionalFormatting sqref="E123:E124">
    <cfRule type="expression" dxfId="3231" priority="1">
      <formula>#REF!="Alk HYPO DUP"</formula>
    </cfRule>
    <cfRule type="expression" dxfId="3230" priority="2">
      <formula>#REF!="Alk EPI DUP"</formula>
    </cfRule>
    <cfRule type="expression" dxfId="3229" priority="3">
      <formula>#REF!="Alk BLANK"</formula>
    </cfRule>
    <cfRule type="expression" dxfId="3228" priority="4">
      <formula>#REF!="Re-run"</formula>
    </cfRule>
    <cfRule type="expression" dxfId="3227" priority="5">
      <formula>#REF!="LabBlank"</formula>
    </cfRule>
    <cfRule type="expression" dxfId="3226" priority="6">
      <formula>#REF!="Split"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C744-33A3-489D-AEA3-32E343FE8E6C}">
  <dimension ref="A1:CW130"/>
  <sheetViews>
    <sheetView view="pageBreakPreview" zoomScale="60" zoomScaleNormal="100" workbookViewId="0">
      <pane ySplit="1" topLeftCell="A56" activePane="bottomLeft" state="frozen"/>
      <selection activeCell="L8" sqref="L8"/>
      <selection pane="bottomLeft" activeCell="L8" sqref="L8"/>
    </sheetView>
  </sheetViews>
  <sheetFormatPr defaultRowHeight="14" customHeight="1" x14ac:dyDescent="0.35"/>
  <cols>
    <col min="1" max="1" width="7.90625" style="54" customWidth="1"/>
    <col min="2" max="2" width="32.36328125" style="54" customWidth="1"/>
    <col min="3" max="3" width="21.26953125" style="54" customWidth="1"/>
    <col min="4" max="4" width="9.26953125" style="64" customWidth="1"/>
    <col min="5" max="5" width="10.08984375" style="64" customWidth="1"/>
    <col min="6" max="6" width="13.81640625" style="45" customWidth="1"/>
    <col min="7" max="7" width="13.1796875" style="45" customWidth="1"/>
    <col min="8" max="8" width="13.6328125" style="45" customWidth="1"/>
    <col min="9" max="9" width="3.81640625" style="45" hidden="1" customWidth="1"/>
    <col min="10" max="10" width="6" style="45" hidden="1" customWidth="1"/>
    <col min="11" max="11" width="7.90625" style="45" hidden="1" customWidth="1"/>
    <col min="12" max="12" width="9.08984375" style="46" customWidth="1"/>
    <col min="13" max="13" width="3.6328125" style="51" customWidth="1"/>
    <col min="14" max="14" width="7.1796875" style="52" customWidth="1"/>
    <col min="15" max="15" width="8.7265625" style="52" customWidth="1"/>
    <col min="16" max="16" width="9.453125" style="45" hidden="1" customWidth="1"/>
    <col min="17" max="17" width="7.453125" style="45" hidden="1" customWidth="1"/>
    <col min="18" max="18" width="3.6328125" style="51" customWidth="1"/>
    <col min="19" max="19" width="8.7265625" style="52" customWidth="1"/>
    <col min="20" max="20" width="4.26953125" style="51" customWidth="1"/>
    <col min="21" max="21" width="8.7265625" style="52" customWidth="1"/>
    <col min="22" max="22" width="3.26953125" style="51" customWidth="1"/>
    <col min="23" max="23" width="8.7265625" style="52" customWidth="1"/>
    <col min="24" max="24" width="3.26953125" style="51" customWidth="1"/>
    <col min="25" max="25" width="8.7265625" style="52" customWidth="1"/>
    <col min="26" max="26" width="3.6328125" style="51" customWidth="1"/>
    <col min="27" max="27" width="8.7265625" style="52" customWidth="1"/>
    <col min="28" max="28" width="4.08984375" style="51" customWidth="1"/>
    <col min="29" max="29" width="8.81640625" style="53" bestFit="1" customWidth="1"/>
    <col min="30" max="30" width="15.54296875" style="48" customWidth="1"/>
    <col min="31" max="31" width="4.54296875" style="52" customWidth="1"/>
    <col min="32" max="32" width="14.54296875" style="45" customWidth="1"/>
    <col min="33" max="33" width="13.26953125" style="45" customWidth="1"/>
    <col min="34" max="34" width="10.7265625" style="45" customWidth="1"/>
    <col min="35" max="35" width="13" style="45" customWidth="1"/>
    <col min="36" max="36" width="15.26953125" style="45" customWidth="1"/>
    <col min="37" max="37" width="13.54296875" style="45" customWidth="1"/>
    <col min="38" max="38" width="15.453125" style="45" customWidth="1"/>
    <col min="39" max="39" width="11.54296875" style="45" customWidth="1"/>
    <col min="40" max="40" width="13.54296875" style="45" customWidth="1"/>
    <col min="41" max="41" width="17.26953125" style="45" customWidth="1"/>
    <col min="42" max="42" width="12.7265625" style="45" customWidth="1"/>
    <col min="43" max="43" width="12.1796875" style="45" customWidth="1"/>
    <col min="44" max="44" width="13.1796875" style="45" customWidth="1"/>
    <col min="45" max="45" width="18.54296875" style="45" customWidth="1"/>
    <col min="46" max="46" width="12.54296875" style="45" customWidth="1"/>
    <col min="47" max="47" width="17.7265625" style="45" customWidth="1"/>
    <col min="48" max="50" width="8.7265625" style="45" customWidth="1"/>
    <col min="51" max="51" width="11.36328125" style="49" customWidth="1"/>
    <col min="52" max="52" width="11.36328125" style="50" customWidth="1"/>
    <col min="53" max="54" width="11.36328125" style="45" customWidth="1"/>
    <col min="55" max="55" width="8.7265625" style="45" customWidth="1"/>
    <col min="56" max="56" width="8.81640625" style="45" bestFit="1" customWidth="1"/>
    <col min="57" max="64" width="8.7265625" style="45" customWidth="1"/>
    <col min="65" max="69" width="8.81640625" style="45" bestFit="1" customWidth="1"/>
    <col min="70" max="70" width="11.36328125" style="45" bestFit="1" customWidth="1"/>
    <col min="71" max="72" width="8.81640625" style="45" bestFit="1" customWidth="1"/>
    <col min="73" max="88" width="8.7265625" style="45" customWidth="1"/>
    <col min="89" max="16384" width="8.7265625" style="45"/>
  </cols>
  <sheetData>
    <row r="1" spans="1:101" ht="29.5" customHeight="1" x14ac:dyDescent="0.35">
      <c r="A1" s="65" t="s">
        <v>2</v>
      </c>
      <c r="B1" s="65" t="s">
        <v>4</v>
      </c>
      <c r="C1" s="65" t="s">
        <v>292</v>
      </c>
      <c r="D1" s="66" t="s">
        <v>8</v>
      </c>
      <c r="E1" s="66" t="s">
        <v>9</v>
      </c>
      <c r="F1" s="67" t="s">
        <v>311</v>
      </c>
      <c r="G1" s="67" t="s">
        <v>310</v>
      </c>
      <c r="H1" s="67" t="s">
        <v>309</v>
      </c>
      <c r="I1" s="45" t="s">
        <v>8</v>
      </c>
      <c r="J1" s="45" t="s">
        <v>9</v>
      </c>
      <c r="K1" s="45" t="s">
        <v>10</v>
      </c>
      <c r="L1" s="46" t="s">
        <v>11</v>
      </c>
      <c r="M1" s="47" t="s">
        <v>12</v>
      </c>
      <c r="N1" s="45" t="s">
        <v>13</v>
      </c>
      <c r="O1" s="45" t="s">
        <v>14</v>
      </c>
      <c r="P1" s="45" t="s">
        <v>15</v>
      </c>
      <c r="Q1" s="45" t="s">
        <v>16</v>
      </c>
      <c r="R1" s="47" t="s">
        <v>17</v>
      </c>
      <c r="S1" s="45" t="s">
        <v>18</v>
      </c>
      <c r="T1" s="47" t="s">
        <v>19</v>
      </c>
      <c r="U1" s="45" t="s">
        <v>20</v>
      </c>
      <c r="V1" s="47" t="s">
        <v>21</v>
      </c>
      <c r="W1" s="45" t="s">
        <v>22</v>
      </c>
      <c r="X1" s="47" t="s">
        <v>23</v>
      </c>
      <c r="Y1" s="45" t="s">
        <v>24</v>
      </c>
      <c r="Z1" s="47" t="s">
        <v>25</v>
      </c>
      <c r="AA1" s="45" t="s">
        <v>26</v>
      </c>
      <c r="AB1" s="47" t="s">
        <v>27</v>
      </c>
      <c r="AC1" s="48" t="s">
        <v>28</v>
      </c>
      <c r="AD1" s="48" t="s">
        <v>29</v>
      </c>
      <c r="AE1" s="45"/>
      <c r="AF1" s="45" t="s">
        <v>30</v>
      </c>
      <c r="AG1" s="45" t="s">
        <v>31</v>
      </c>
      <c r="AH1" s="45" t="s">
        <v>32</v>
      </c>
      <c r="AI1" s="45" t="s">
        <v>33</v>
      </c>
      <c r="AJ1" s="45" t="s">
        <v>34</v>
      </c>
      <c r="AK1" s="45" t="s">
        <v>35</v>
      </c>
      <c r="AL1" s="45" t="s">
        <v>36</v>
      </c>
      <c r="AM1" s="45" t="s">
        <v>37</v>
      </c>
      <c r="AN1" s="45" t="s">
        <v>38</v>
      </c>
      <c r="AO1" s="45" t="s">
        <v>39</v>
      </c>
      <c r="AP1" s="45" t="s">
        <v>40</v>
      </c>
      <c r="AQ1" s="45" t="s">
        <v>41</v>
      </c>
      <c r="AR1" s="45" t="s">
        <v>42</v>
      </c>
      <c r="AS1" s="45" t="s">
        <v>43</v>
      </c>
      <c r="AT1" s="45" t="s">
        <v>44</v>
      </c>
      <c r="AU1" s="45" t="s">
        <v>45</v>
      </c>
      <c r="AY1" s="49" t="s">
        <v>46</v>
      </c>
      <c r="AZ1" s="50" t="s">
        <v>47</v>
      </c>
      <c r="BA1" s="45" t="s">
        <v>48</v>
      </c>
      <c r="BB1" s="45" t="s">
        <v>49</v>
      </c>
      <c r="BC1" s="45" t="s">
        <v>0</v>
      </c>
      <c r="BD1" s="45" t="s">
        <v>1</v>
      </c>
      <c r="BE1" s="45" t="s">
        <v>5</v>
      </c>
      <c r="BF1" s="45" t="s">
        <v>7</v>
      </c>
      <c r="BG1" s="45" t="s">
        <v>6</v>
      </c>
      <c r="BH1" s="45" t="s">
        <v>8</v>
      </c>
      <c r="BI1" s="45" t="s">
        <v>9</v>
      </c>
      <c r="BJ1" s="45" t="s">
        <v>10</v>
      </c>
      <c r="BK1" s="45" t="s">
        <v>50</v>
      </c>
      <c r="BL1" s="45" t="s">
        <v>51</v>
      </c>
      <c r="BM1" s="45" t="s">
        <v>52</v>
      </c>
      <c r="BN1" s="45" t="s">
        <v>53</v>
      </c>
      <c r="BO1" s="45" t="s">
        <v>54</v>
      </c>
      <c r="BP1" s="45" t="s">
        <v>55</v>
      </c>
      <c r="BQ1" s="45" t="s">
        <v>56</v>
      </c>
      <c r="BR1" s="45" t="s">
        <v>57</v>
      </c>
      <c r="BS1" s="45" t="s">
        <v>58</v>
      </c>
      <c r="BT1" s="45" t="s">
        <v>59</v>
      </c>
      <c r="BU1" s="45" t="s">
        <v>60</v>
      </c>
      <c r="BV1" s="45" t="s">
        <v>61</v>
      </c>
      <c r="BW1" s="45" t="s">
        <v>62</v>
      </c>
      <c r="BX1" s="45" t="s">
        <v>63</v>
      </c>
      <c r="BY1" s="45" t="s">
        <v>64</v>
      </c>
      <c r="BZ1" s="45" t="s">
        <v>65</v>
      </c>
      <c r="CA1" s="45" t="s">
        <v>66</v>
      </c>
      <c r="CB1" s="45" t="s">
        <v>67</v>
      </c>
      <c r="CC1" s="45" t="s">
        <v>68</v>
      </c>
      <c r="CD1" s="45" t="s">
        <v>69</v>
      </c>
      <c r="CE1" s="45" t="s">
        <v>70</v>
      </c>
      <c r="CF1" s="45" t="s">
        <v>71</v>
      </c>
      <c r="CG1" s="45" t="s">
        <v>72</v>
      </c>
      <c r="CH1" s="45" t="s">
        <v>73</v>
      </c>
      <c r="CI1" s="45" t="s">
        <v>74</v>
      </c>
      <c r="CJ1" s="45" t="s">
        <v>75</v>
      </c>
      <c r="CL1" s="45" t="s">
        <v>76</v>
      </c>
      <c r="CM1" s="45" t="s">
        <v>77</v>
      </c>
      <c r="CN1" s="45" t="s">
        <v>78</v>
      </c>
      <c r="CO1" s="45" t="s">
        <v>79</v>
      </c>
      <c r="CP1" s="45" t="s">
        <v>80</v>
      </c>
      <c r="CQ1" s="45" t="s">
        <v>81</v>
      </c>
      <c r="CR1" s="45" t="s">
        <v>82</v>
      </c>
      <c r="CS1" s="45" t="s">
        <v>83</v>
      </c>
      <c r="CT1" s="45" t="s">
        <v>84</v>
      </c>
      <c r="CU1" s="45" t="s">
        <v>85</v>
      </c>
      <c r="CV1" s="45" t="s">
        <v>86</v>
      </c>
      <c r="CW1" s="45" t="s">
        <v>87</v>
      </c>
    </row>
    <row r="2" spans="1:101" ht="14" customHeight="1" x14ac:dyDescent="0.35">
      <c r="A2" s="60">
        <v>107</v>
      </c>
      <c r="B2" s="61" t="s">
        <v>286</v>
      </c>
      <c r="C2" s="61" t="s">
        <v>285</v>
      </c>
      <c r="D2" s="63">
        <v>39.027198800000001</v>
      </c>
      <c r="E2" s="63">
        <v>-86.437103300000004</v>
      </c>
      <c r="F2" s="59" t="s">
        <v>293</v>
      </c>
      <c r="G2" s="59" t="s">
        <v>272</v>
      </c>
      <c r="H2" s="59">
        <v>51202080703</v>
      </c>
      <c r="I2" s="45">
        <v>39.027198800000001</v>
      </c>
      <c r="J2" s="45">
        <v>-86.437103300000004</v>
      </c>
      <c r="K2" s="45" t="s">
        <v>114</v>
      </c>
      <c r="AF2" s="46">
        <v>10</v>
      </c>
      <c r="AG2" s="46">
        <v>5</v>
      </c>
      <c r="AH2" s="46">
        <v>5</v>
      </c>
      <c r="AI2" s="46">
        <v>6</v>
      </c>
      <c r="AJ2" s="46">
        <v>8</v>
      </c>
      <c r="AK2" s="46">
        <v>12</v>
      </c>
      <c r="AL2" s="46">
        <v>5</v>
      </c>
      <c r="AM2" s="46">
        <v>5</v>
      </c>
      <c r="AN2" s="46">
        <v>4</v>
      </c>
      <c r="AO2" s="46">
        <v>3</v>
      </c>
      <c r="AP2" s="46">
        <v>0</v>
      </c>
      <c r="AQ2" s="46">
        <v>0</v>
      </c>
      <c r="AR2" s="46">
        <v>0</v>
      </c>
      <c r="AS2" s="46">
        <v>0</v>
      </c>
      <c r="AT2" s="46">
        <v>63</v>
      </c>
      <c r="AU2" s="46" t="s">
        <v>115</v>
      </c>
      <c r="BC2" s="45">
        <v>44288</v>
      </c>
      <c r="BD2" s="45">
        <v>107</v>
      </c>
      <c r="BE2" s="45" t="s">
        <v>284</v>
      </c>
      <c r="BF2" s="45">
        <v>51202080703</v>
      </c>
      <c r="BG2" s="45" t="s">
        <v>273</v>
      </c>
      <c r="BH2" s="45">
        <v>39.027198800000001</v>
      </c>
      <c r="BI2" s="45">
        <v>-86.437103300000004</v>
      </c>
      <c r="BJ2" s="45" t="s">
        <v>92</v>
      </c>
      <c r="BK2" s="45">
        <v>7</v>
      </c>
      <c r="BL2" s="45">
        <v>5</v>
      </c>
      <c r="BM2" s="45">
        <v>10.8</v>
      </c>
      <c r="BN2" s="45" t="s">
        <v>96</v>
      </c>
      <c r="BO2" s="45">
        <v>4.0000000000000001E-3</v>
      </c>
      <c r="BP2" s="45">
        <v>2.1000000000000001E-2</v>
      </c>
      <c r="BQ2" s="45" t="s">
        <v>98</v>
      </c>
      <c r="BR2" s="45">
        <v>2.0403068813163518E-4</v>
      </c>
      <c r="BS2" s="45" t="s">
        <v>103</v>
      </c>
      <c r="BT2" s="45">
        <v>1.2E-2</v>
      </c>
      <c r="BU2" s="45">
        <v>10</v>
      </c>
      <c r="BV2" s="45">
        <v>5</v>
      </c>
      <c r="BW2" s="45">
        <v>5</v>
      </c>
      <c r="BX2" s="45">
        <v>14</v>
      </c>
      <c r="BY2" s="45">
        <v>7</v>
      </c>
      <c r="BZ2" s="45">
        <v>9</v>
      </c>
      <c r="CA2" s="45">
        <v>5</v>
      </c>
      <c r="CB2" s="45">
        <v>5</v>
      </c>
      <c r="CC2" s="45">
        <v>4</v>
      </c>
      <c r="CD2" s="45">
        <v>2</v>
      </c>
      <c r="CE2" s="45">
        <v>0</v>
      </c>
      <c r="CF2" s="45">
        <v>5</v>
      </c>
      <c r="CG2" s="45">
        <v>5</v>
      </c>
      <c r="CH2" s="45">
        <v>7</v>
      </c>
      <c r="CI2" s="45">
        <v>83</v>
      </c>
      <c r="CJ2" s="45">
        <v>120</v>
      </c>
    </row>
    <row r="3" spans="1:101" ht="14" customHeight="1" x14ac:dyDescent="0.35">
      <c r="A3" s="60">
        <v>111</v>
      </c>
      <c r="B3" s="61" t="s">
        <v>283</v>
      </c>
      <c r="C3" s="61" t="s">
        <v>282</v>
      </c>
      <c r="D3" s="63">
        <v>39.007198299999999</v>
      </c>
      <c r="E3" s="63">
        <v>-86.511703499999996</v>
      </c>
      <c r="F3" s="59" t="s">
        <v>293</v>
      </c>
      <c r="G3" s="59" t="s">
        <v>272</v>
      </c>
      <c r="H3" s="59">
        <v>51202080703</v>
      </c>
      <c r="I3" s="45">
        <v>39.007198299999999</v>
      </c>
      <c r="J3" s="45">
        <v>-86.511703499999996</v>
      </c>
      <c r="K3" s="45" t="s">
        <v>92</v>
      </c>
      <c r="L3" s="46">
        <v>1</v>
      </c>
      <c r="N3" s="52">
        <v>9.6999999999999993</v>
      </c>
      <c r="O3" s="52" t="s">
        <v>93</v>
      </c>
      <c r="P3" s="45">
        <v>24</v>
      </c>
      <c r="Q3" s="45">
        <v>6</v>
      </c>
      <c r="S3" s="52">
        <v>6.5</v>
      </c>
      <c r="U3" s="52">
        <v>2.5999999999999999E-2</v>
      </c>
      <c r="W3" s="52">
        <v>1.4E-2</v>
      </c>
      <c r="Y3" s="52">
        <v>0.308</v>
      </c>
      <c r="Z3" s="51" t="s">
        <v>94</v>
      </c>
      <c r="AA3" s="52">
        <v>7.9000000000000008E-3</v>
      </c>
      <c r="AC3" s="53">
        <v>0.154</v>
      </c>
      <c r="AD3" s="48">
        <v>8.0107513529401986E-2</v>
      </c>
      <c r="AF3" s="46">
        <v>14</v>
      </c>
      <c r="AG3" s="46">
        <v>5</v>
      </c>
      <c r="AH3" s="46">
        <v>5</v>
      </c>
      <c r="AI3" s="46">
        <v>4</v>
      </c>
      <c r="AJ3" s="46">
        <v>0</v>
      </c>
      <c r="AK3" s="46">
        <v>0</v>
      </c>
      <c r="AL3" s="46">
        <v>5</v>
      </c>
      <c r="AM3" s="46">
        <v>2</v>
      </c>
      <c r="AN3" s="46">
        <v>4</v>
      </c>
      <c r="AO3" s="46">
        <v>0</v>
      </c>
      <c r="AP3" s="46">
        <v>8</v>
      </c>
      <c r="AQ3" s="46">
        <v>5</v>
      </c>
      <c r="AR3" s="46">
        <v>6</v>
      </c>
      <c r="AS3" s="46">
        <v>7</v>
      </c>
      <c r="AT3" s="46">
        <v>65</v>
      </c>
      <c r="AU3" s="46">
        <v>120</v>
      </c>
      <c r="AY3" s="49">
        <f>Y3/U3</f>
        <v>11.846153846153847</v>
      </c>
      <c r="AZ3" s="50">
        <f>AA3/Y3</f>
        <v>2.5649350649350651E-2</v>
      </c>
      <c r="BA3" s="50">
        <f>W3/U3</f>
        <v>0.53846153846153855</v>
      </c>
      <c r="BB3" s="50">
        <f>W3/(U3*3.06)</f>
        <v>0.17596782302664657</v>
      </c>
      <c r="BC3" s="45">
        <v>44288</v>
      </c>
      <c r="BD3" s="45">
        <v>111</v>
      </c>
      <c r="BE3" s="45" t="s">
        <v>284</v>
      </c>
      <c r="BF3" s="45">
        <v>51202080703</v>
      </c>
      <c r="BG3" s="45" t="s">
        <v>273</v>
      </c>
      <c r="BH3" s="45">
        <v>39.007198299999999</v>
      </c>
      <c r="BI3" s="45">
        <v>-86.511703499999996</v>
      </c>
      <c r="BJ3" s="45" t="s">
        <v>92</v>
      </c>
      <c r="BK3" s="45">
        <v>11</v>
      </c>
      <c r="BL3" s="45">
        <v>5</v>
      </c>
      <c r="BM3" s="45">
        <v>0</v>
      </c>
      <c r="BN3" s="45">
        <v>3.0000000000001137</v>
      </c>
      <c r="BO3" s="45">
        <v>8.0000000000000002E-3</v>
      </c>
      <c r="BP3" s="45">
        <v>0.20899999999999999</v>
      </c>
      <c r="BQ3" s="45">
        <v>1.4E-2</v>
      </c>
      <c r="BR3" s="45">
        <v>2.7818008197848465E-4</v>
      </c>
      <c r="BS3" s="45">
        <v>0.36899999999999999</v>
      </c>
      <c r="BT3" s="45">
        <v>2.5999999999999999E-2</v>
      </c>
      <c r="BU3" s="45">
        <v>14</v>
      </c>
      <c r="BV3" s="45">
        <v>5</v>
      </c>
      <c r="BW3" s="45">
        <v>5</v>
      </c>
      <c r="BX3" s="45">
        <v>4</v>
      </c>
      <c r="BY3" s="45">
        <v>0</v>
      </c>
      <c r="BZ3" s="45">
        <v>0</v>
      </c>
      <c r="CA3" s="45">
        <v>8</v>
      </c>
      <c r="CB3" s="45">
        <v>5</v>
      </c>
      <c r="CC3" s="45">
        <v>4</v>
      </c>
      <c r="CD3" s="45">
        <v>0</v>
      </c>
      <c r="CE3" s="45">
        <v>8</v>
      </c>
      <c r="CF3" s="45">
        <v>5</v>
      </c>
      <c r="CG3" s="45">
        <v>8</v>
      </c>
      <c r="CH3" s="45">
        <v>7</v>
      </c>
      <c r="CI3" s="45">
        <v>73</v>
      </c>
      <c r="CJ3" s="45">
        <v>120</v>
      </c>
    </row>
    <row r="4" spans="1:101" ht="14" customHeight="1" x14ac:dyDescent="0.35">
      <c r="A4" s="60">
        <v>112</v>
      </c>
      <c r="B4" s="61" t="s">
        <v>277</v>
      </c>
      <c r="C4" s="61" t="s">
        <v>281</v>
      </c>
      <c r="D4" s="63">
        <v>39.120601700000002</v>
      </c>
      <c r="E4" s="63">
        <v>-86.302802999999997</v>
      </c>
      <c r="F4" s="59" t="s">
        <v>300</v>
      </c>
      <c r="G4" s="59" t="s">
        <v>272</v>
      </c>
      <c r="H4" s="59">
        <v>51202080701</v>
      </c>
      <c r="I4" s="45">
        <v>39.120601700000002</v>
      </c>
      <c r="J4" s="45">
        <v>-86.302802999999997</v>
      </c>
      <c r="K4" s="45" t="s">
        <v>114</v>
      </c>
      <c r="AF4" s="46">
        <v>10</v>
      </c>
      <c r="AG4" s="46">
        <v>5</v>
      </c>
      <c r="AH4" s="46">
        <v>5</v>
      </c>
      <c r="AI4" s="46">
        <v>12</v>
      </c>
      <c r="AJ4" s="46">
        <v>3</v>
      </c>
      <c r="AK4" s="46">
        <v>9</v>
      </c>
      <c r="AL4" s="46">
        <v>8</v>
      </c>
      <c r="AM4" s="46">
        <v>5</v>
      </c>
      <c r="AN4" s="46">
        <v>4</v>
      </c>
      <c r="AO4" s="46">
        <v>3</v>
      </c>
      <c r="AP4" s="46">
        <v>0</v>
      </c>
      <c r="AQ4" s="46">
        <v>0</v>
      </c>
      <c r="AR4" s="46">
        <v>0</v>
      </c>
      <c r="AS4" s="46">
        <v>0</v>
      </c>
      <c r="AT4" s="46">
        <v>64</v>
      </c>
      <c r="AU4" s="46" t="s">
        <v>115</v>
      </c>
      <c r="BC4" s="45">
        <v>44288</v>
      </c>
      <c r="BD4" s="45">
        <v>112</v>
      </c>
      <c r="BE4" s="45" t="s">
        <v>271</v>
      </c>
      <c r="BF4" s="45">
        <v>51202080701</v>
      </c>
      <c r="BG4" s="45" t="s">
        <v>273</v>
      </c>
      <c r="BH4" s="45">
        <v>39.120601700000002</v>
      </c>
      <c r="BI4" s="45">
        <v>-86.302802999999997</v>
      </c>
      <c r="BJ4" s="45" t="s">
        <v>92</v>
      </c>
      <c r="BK4" s="45">
        <v>7.4</v>
      </c>
      <c r="BL4" s="45">
        <v>5</v>
      </c>
      <c r="BM4" s="45">
        <v>2</v>
      </c>
      <c r="BN4" s="45">
        <v>2.6000000000001577</v>
      </c>
      <c r="BO4" s="45">
        <v>7.0000000000000001E-3</v>
      </c>
      <c r="BP4" s="45">
        <v>8.3000000000000004E-2</v>
      </c>
      <c r="BQ4" s="45">
        <v>2.7E-2</v>
      </c>
      <c r="BR4" s="45">
        <v>4.0420276352045985E-4</v>
      </c>
      <c r="BS4" s="45">
        <v>0.32150000000000001</v>
      </c>
      <c r="BT4" s="45">
        <v>3.6999999999999998E-2</v>
      </c>
      <c r="BU4" s="45">
        <v>14</v>
      </c>
      <c r="BV4" s="45">
        <v>5</v>
      </c>
      <c r="BW4" s="45">
        <v>5</v>
      </c>
      <c r="BX4" s="45">
        <v>6</v>
      </c>
      <c r="BY4" s="45">
        <v>6</v>
      </c>
      <c r="BZ4" s="45">
        <v>6</v>
      </c>
      <c r="CA4" s="45">
        <v>5</v>
      </c>
      <c r="CB4" s="45">
        <v>5</v>
      </c>
      <c r="CC4" s="45">
        <v>2</v>
      </c>
      <c r="CD4" s="45">
        <v>3</v>
      </c>
      <c r="CE4" s="45">
        <v>0</v>
      </c>
      <c r="CF4" s="45">
        <v>2</v>
      </c>
      <c r="CG4" s="45">
        <v>4</v>
      </c>
      <c r="CH4" s="45">
        <v>7</v>
      </c>
      <c r="CI4" s="45">
        <v>70</v>
      </c>
      <c r="CJ4" s="45">
        <v>120</v>
      </c>
    </row>
    <row r="5" spans="1:101" ht="14" customHeight="1" x14ac:dyDescent="0.35">
      <c r="A5" s="60">
        <v>114</v>
      </c>
      <c r="B5" s="61" t="s">
        <v>280</v>
      </c>
      <c r="C5" s="61" t="s">
        <v>278</v>
      </c>
      <c r="D5" s="63">
        <v>39.102298699999999</v>
      </c>
      <c r="E5" s="63">
        <v>-86.463302600000006</v>
      </c>
      <c r="F5" s="59" t="s">
        <v>303</v>
      </c>
      <c r="G5" s="59" t="s">
        <v>272</v>
      </c>
      <c r="H5" s="59">
        <v>51202080702</v>
      </c>
      <c r="I5" s="45">
        <v>39.102298699999999</v>
      </c>
      <c r="J5" s="45">
        <v>-86.463302600000006</v>
      </c>
      <c r="K5" s="45" t="s">
        <v>92</v>
      </c>
      <c r="L5" s="46">
        <v>0</v>
      </c>
      <c r="N5" s="52">
        <v>2</v>
      </c>
      <c r="O5" s="52" t="s">
        <v>93</v>
      </c>
      <c r="P5" s="45">
        <v>19</v>
      </c>
      <c r="Q5" s="45">
        <v>6</v>
      </c>
      <c r="S5" s="52">
        <v>7.5</v>
      </c>
      <c r="U5" s="52">
        <v>1.0999999999999999E-2</v>
      </c>
      <c r="W5" s="52">
        <v>2E-3</v>
      </c>
      <c r="Y5" s="52">
        <v>0.123</v>
      </c>
      <c r="Z5" s="51" t="s">
        <v>94</v>
      </c>
      <c r="AA5" s="52">
        <v>7.9000000000000008E-3</v>
      </c>
      <c r="AC5" s="53">
        <v>3.5999999999999997E-2</v>
      </c>
      <c r="AD5" s="48">
        <v>1.3028132259676839E-2</v>
      </c>
      <c r="AF5" s="46">
        <v>0</v>
      </c>
      <c r="AG5" s="46">
        <v>0</v>
      </c>
      <c r="AH5" s="46">
        <v>0</v>
      </c>
      <c r="AI5" s="46">
        <v>8</v>
      </c>
      <c r="AJ5" s="46">
        <v>8</v>
      </c>
      <c r="AK5" s="46">
        <v>9</v>
      </c>
      <c r="AL5" s="46">
        <v>8</v>
      </c>
      <c r="AM5" s="46">
        <v>5</v>
      </c>
      <c r="AN5" s="46">
        <v>2</v>
      </c>
      <c r="AO5" s="46">
        <v>0</v>
      </c>
      <c r="AP5" s="46">
        <v>4</v>
      </c>
      <c r="AQ5" s="46">
        <v>1</v>
      </c>
      <c r="AR5" s="46">
        <v>0</v>
      </c>
      <c r="AS5" s="46">
        <v>0</v>
      </c>
      <c r="AT5" s="46">
        <v>45</v>
      </c>
      <c r="AU5" s="46">
        <v>120</v>
      </c>
      <c r="AY5" s="49">
        <f>Y5/U5</f>
        <v>11.181818181818182</v>
      </c>
      <c r="AZ5" s="50">
        <f>AA5/Y5</f>
        <v>6.4227642276422775E-2</v>
      </c>
      <c r="BA5" s="50">
        <f>W5/U5</f>
        <v>0.18181818181818182</v>
      </c>
      <c r="BB5" s="50">
        <f>W5/(U5*3.06)</f>
        <v>5.9417706476530018E-2</v>
      </c>
      <c r="BC5" s="45">
        <v>44288</v>
      </c>
      <c r="BD5" s="45">
        <v>114</v>
      </c>
      <c r="BE5" s="45" t="s">
        <v>276</v>
      </c>
      <c r="BF5" s="45">
        <v>51202080702</v>
      </c>
      <c r="BG5" s="45" t="s">
        <v>273</v>
      </c>
      <c r="BH5" s="45">
        <v>39.102298699999999</v>
      </c>
      <c r="BI5" s="45">
        <v>-86.463302600000006</v>
      </c>
      <c r="BJ5" s="45" t="s">
        <v>92</v>
      </c>
      <c r="BK5" s="45">
        <v>9</v>
      </c>
      <c r="BL5" s="45">
        <v>5</v>
      </c>
      <c r="BM5" s="45">
        <v>5.2</v>
      </c>
      <c r="BN5" s="45">
        <v>4.0000000000000036</v>
      </c>
      <c r="BO5" s="45">
        <v>1.2999999999999999E-2</v>
      </c>
      <c r="BP5" s="45">
        <v>0.19500000000000001</v>
      </c>
      <c r="BQ5" s="45" t="s">
        <v>98</v>
      </c>
      <c r="BR5" s="45">
        <v>2.3745673659469218E-4</v>
      </c>
      <c r="BS5" s="45">
        <v>0.34200000000000003</v>
      </c>
      <c r="BT5" s="45">
        <v>4.8000000000000001E-2</v>
      </c>
      <c r="BU5" s="45">
        <v>0</v>
      </c>
      <c r="BV5" s="45">
        <v>0</v>
      </c>
      <c r="BW5" s="45">
        <v>0</v>
      </c>
      <c r="BX5" s="45">
        <v>4</v>
      </c>
      <c r="BY5" s="45">
        <v>0</v>
      </c>
      <c r="BZ5" s="45">
        <v>9</v>
      </c>
      <c r="CA5" s="45">
        <v>8</v>
      </c>
      <c r="CB5" s="45">
        <v>5</v>
      </c>
      <c r="CC5" s="45">
        <v>0</v>
      </c>
      <c r="CD5" s="45">
        <v>3</v>
      </c>
      <c r="CE5" s="45">
        <v>8</v>
      </c>
      <c r="CF5" s="45">
        <v>0</v>
      </c>
      <c r="CG5" s="45">
        <v>0</v>
      </c>
      <c r="CH5" s="45">
        <v>0</v>
      </c>
      <c r="CI5" s="45">
        <v>37</v>
      </c>
      <c r="CJ5" s="45">
        <v>120</v>
      </c>
    </row>
    <row r="6" spans="1:101" ht="14" customHeight="1" x14ac:dyDescent="0.35">
      <c r="A6" s="60">
        <v>115</v>
      </c>
      <c r="B6" s="61" t="s">
        <v>279</v>
      </c>
      <c r="C6" s="61" t="s">
        <v>278</v>
      </c>
      <c r="D6" s="63">
        <v>39.099300399999997</v>
      </c>
      <c r="E6" s="63">
        <v>-86.471000700000005</v>
      </c>
      <c r="F6" s="59" t="s">
        <v>303</v>
      </c>
      <c r="G6" s="59" t="s">
        <v>272</v>
      </c>
      <c r="H6" s="59">
        <v>51202080702</v>
      </c>
      <c r="I6" s="45">
        <v>39.099300399999997</v>
      </c>
      <c r="J6" s="45">
        <v>-86.471000700000005</v>
      </c>
      <c r="K6" s="45" t="s">
        <v>114</v>
      </c>
      <c r="AF6" s="46">
        <v>12</v>
      </c>
      <c r="AG6" s="46">
        <v>5</v>
      </c>
      <c r="AH6" s="46">
        <v>5</v>
      </c>
      <c r="AI6" s="46">
        <v>8</v>
      </c>
      <c r="AJ6" s="46">
        <v>8</v>
      </c>
      <c r="AK6" s="46">
        <v>9</v>
      </c>
      <c r="AL6" s="46">
        <v>8</v>
      </c>
      <c r="AM6" s="46">
        <v>5</v>
      </c>
      <c r="AN6" s="46">
        <v>2</v>
      </c>
      <c r="AO6" s="46">
        <v>3</v>
      </c>
      <c r="AP6" s="46">
        <v>0</v>
      </c>
      <c r="AQ6" s="46">
        <v>0</v>
      </c>
      <c r="AR6" s="46">
        <v>0</v>
      </c>
      <c r="AS6" s="46">
        <v>0</v>
      </c>
      <c r="AT6" s="46">
        <v>65</v>
      </c>
      <c r="AU6" s="46" t="s">
        <v>115</v>
      </c>
      <c r="BC6" s="45">
        <v>44288</v>
      </c>
      <c r="BD6" s="45">
        <v>115</v>
      </c>
      <c r="BE6" s="45" t="s">
        <v>276</v>
      </c>
      <c r="BF6" s="45">
        <v>51202080702</v>
      </c>
      <c r="BG6" s="45" t="s">
        <v>273</v>
      </c>
      <c r="BH6" s="45">
        <v>39.099300399999997</v>
      </c>
      <c r="BI6" s="45">
        <v>-86.471000700000005</v>
      </c>
      <c r="BJ6" s="45" t="s">
        <v>92</v>
      </c>
      <c r="BK6" s="45">
        <v>5</v>
      </c>
      <c r="BL6" s="45">
        <v>6</v>
      </c>
      <c r="BM6" s="45">
        <v>18.899999999999999</v>
      </c>
      <c r="BN6" s="45">
        <v>52.999999999999936</v>
      </c>
      <c r="BO6" s="45">
        <v>4.5000000000000005E-3</v>
      </c>
      <c r="BP6" s="45">
        <v>0.246</v>
      </c>
      <c r="BQ6" s="45" t="s">
        <v>98</v>
      </c>
      <c r="BR6" s="45">
        <v>1.6747034711556688E-3</v>
      </c>
      <c r="BS6" s="45">
        <v>0.30499999999999999</v>
      </c>
      <c r="BT6" s="45">
        <v>2.5999999999999999E-2</v>
      </c>
      <c r="BU6" s="45">
        <v>10</v>
      </c>
      <c r="BV6" s="45">
        <v>5</v>
      </c>
      <c r="BW6" s="45">
        <v>5</v>
      </c>
      <c r="BX6" s="45">
        <v>8</v>
      </c>
      <c r="BY6" s="45">
        <v>8</v>
      </c>
      <c r="BZ6" s="45">
        <v>9</v>
      </c>
      <c r="CA6" s="45">
        <v>8</v>
      </c>
      <c r="CB6" s="45">
        <v>5</v>
      </c>
      <c r="CC6" s="45">
        <v>2</v>
      </c>
      <c r="CD6" s="45">
        <v>3</v>
      </c>
      <c r="CE6" s="45">
        <v>6</v>
      </c>
      <c r="CF6" s="45">
        <v>4</v>
      </c>
      <c r="CG6" s="45">
        <v>5</v>
      </c>
      <c r="CH6" s="45">
        <v>4</v>
      </c>
      <c r="CI6" s="45">
        <v>82</v>
      </c>
      <c r="CJ6" s="45">
        <v>120</v>
      </c>
    </row>
    <row r="7" spans="1:101" ht="14" customHeight="1" x14ac:dyDescent="0.35">
      <c r="A7" s="60">
        <v>123</v>
      </c>
      <c r="B7" s="61" t="s">
        <v>277</v>
      </c>
      <c r="C7" s="61" t="s">
        <v>209</v>
      </c>
      <c r="D7" s="63">
        <v>39.108100899999997</v>
      </c>
      <c r="E7" s="63">
        <v>-86.313796999999994</v>
      </c>
      <c r="F7" s="59" t="s">
        <v>300</v>
      </c>
      <c r="G7" s="59" t="s">
        <v>272</v>
      </c>
      <c r="H7" s="59">
        <v>51202080701</v>
      </c>
      <c r="I7" s="45">
        <v>39.108100899999997</v>
      </c>
      <c r="J7" s="45">
        <v>-86.313796999999994</v>
      </c>
      <c r="K7" s="45" t="s">
        <v>114</v>
      </c>
      <c r="AF7" s="46">
        <v>6</v>
      </c>
      <c r="AG7" s="46">
        <v>5</v>
      </c>
      <c r="AH7" s="46">
        <v>5</v>
      </c>
      <c r="AI7" s="46">
        <v>8</v>
      </c>
      <c r="AJ7" s="46">
        <v>3</v>
      </c>
      <c r="AK7" s="46">
        <v>9</v>
      </c>
      <c r="AL7" s="46">
        <v>8</v>
      </c>
      <c r="AM7" s="46">
        <v>5</v>
      </c>
      <c r="AN7" s="46">
        <v>4</v>
      </c>
      <c r="AO7" s="46">
        <v>3</v>
      </c>
      <c r="AP7" s="46">
        <v>0</v>
      </c>
      <c r="AQ7" s="46">
        <v>0</v>
      </c>
      <c r="AR7" s="46">
        <v>0</v>
      </c>
      <c r="AS7" s="46">
        <v>0</v>
      </c>
      <c r="AT7" s="46">
        <v>56</v>
      </c>
      <c r="AU7" s="46" t="s">
        <v>115</v>
      </c>
      <c r="BC7" s="45">
        <v>44288</v>
      </c>
      <c r="BD7" s="45">
        <v>123</v>
      </c>
      <c r="BE7" s="45" t="s">
        <v>271</v>
      </c>
      <c r="BF7" s="45">
        <v>51202080701</v>
      </c>
      <c r="BG7" s="45" t="s">
        <v>273</v>
      </c>
      <c r="BH7" s="45">
        <v>39.108100899999997</v>
      </c>
      <c r="BI7" s="45">
        <v>-86.313796999999994</v>
      </c>
      <c r="BJ7" s="45" t="s">
        <v>92</v>
      </c>
      <c r="BK7" s="45">
        <v>5.0999999999999996</v>
      </c>
      <c r="BL7" s="45">
        <v>5</v>
      </c>
      <c r="BM7" s="45">
        <v>1</v>
      </c>
      <c r="BN7" s="45" t="s">
        <v>96</v>
      </c>
      <c r="BO7" s="45">
        <v>0.01</v>
      </c>
      <c r="BP7" s="45">
        <v>5.3999999999999999E-2</v>
      </c>
      <c r="BQ7" s="45" t="s">
        <v>98</v>
      </c>
      <c r="BR7" s="45">
        <v>1.7504998067560071E-4</v>
      </c>
      <c r="BS7" s="45">
        <v>0.129</v>
      </c>
      <c r="BT7" s="45">
        <v>2.7E-2</v>
      </c>
      <c r="BU7" s="45">
        <v>8</v>
      </c>
      <c r="BV7" s="45">
        <v>5</v>
      </c>
      <c r="BW7" s="45">
        <v>5</v>
      </c>
      <c r="BX7" s="45">
        <v>12</v>
      </c>
      <c r="BY7" s="45">
        <v>6</v>
      </c>
      <c r="BZ7" s="45">
        <v>9</v>
      </c>
      <c r="CA7" s="45">
        <v>5</v>
      </c>
      <c r="CB7" s="45">
        <v>5</v>
      </c>
      <c r="CC7" s="45">
        <v>2</v>
      </c>
      <c r="CD7" s="45">
        <v>3</v>
      </c>
      <c r="CE7" s="45">
        <v>4</v>
      </c>
      <c r="CF7" s="45">
        <v>2</v>
      </c>
      <c r="CG7" s="45">
        <v>0</v>
      </c>
      <c r="CH7" s="45">
        <v>0</v>
      </c>
      <c r="CI7" s="45">
        <v>66</v>
      </c>
      <c r="CJ7" s="45">
        <v>120</v>
      </c>
    </row>
    <row r="8" spans="1:101" ht="14" customHeight="1" x14ac:dyDescent="0.35">
      <c r="A8" s="60">
        <v>128</v>
      </c>
      <c r="B8" s="61" t="s">
        <v>275</v>
      </c>
      <c r="C8" s="61" t="s">
        <v>274</v>
      </c>
      <c r="D8" s="63">
        <v>39.114601100000002</v>
      </c>
      <c r="E8" s="63">
        <v>-86.469596899999999</v>
      </c>
      <c r="F8" s="59" t="s">
        <v>303</v>
      </c>
      <c r="G8" s="59" t="s">
        <v>272</v>
      </c>
      <c r="H8" s="59">
        <v>51202080702</v>
      </c>
      <c r="I8" s="45">
        <v>39.114601100000002</v>
      </c>
      <c r="J8" s="45">
        <v>-86.469596899999999</v>
      </c>
      <c r="K8" s="45" t="s">
        <v>114</v>
      </c>
      <c r="AF8" s="46">
        <v>14</v>
      </c>
      <c r="AG8" s="46">
        <v>5</v>
      </c>
      <c r="AH8" s="46">
        <v>5</v>
      </c>
      <c r="AI8" s="46">
        <v>6</v>
      </c>
      <c r="AJ8" s="46">
        <v>6</v>
      </c>
      <c r="AK8" s="46">
        <v>9</v>
      </c>
      <c r="AL8" s="46">
        <v>8</v>
      </c>
      <c r="AM8" s="46">
        <v>5</v>
      </c>
      <c r="AN8" s="46">
        <v>2</v>
      </c>
      <c r="AO8" s="46">
        <v>3</v>
      </c>
      <c r="AP8" s="46">
        <v>0</v>
      </c>
      <c r="AQ8" s="46">
        <v>0</v>
      </c>
      <c r="AR8" s="46">
        <v>0</v>
      </c>
      <c r="AS8" s="46">
        <v>0</v>
      </c>
      <c r="AT8" s="46">
        <v>63</v>
      </c>
      <c r="AU8" s="46" t="s">
        <v>115</v>
      </c>
      <c r="BC8" s="45">
        <v>44288</v>
      </c>
      <c r="BD8" s="45">
        <v>128</v>
      </c>
      <c r="BE8" s="45" t="s">
        <v>276</v>
      </c>
      <c r="BF8" s="45">
        <v>51202080702</v>
      </c>
      <c r="BG8" s="45" t="s">
        <v>273</v>
      </c>
      <c r="BH8" s="45">
        <v>39.114601100000002</v>
      </c>
      <c r="BI8" s="45">
        <v>-86.469596899999999</v>
      </c>
      <c r="BJ8" s="45" t="s">
        <v>92</v>
      </c>
      <c r="BK8" s="45">
        <v>8</v>
      </c>
      <c r="BL8" s="45">
        <v>5</v>
      </c>
      <c r="BM8" s="45">
        <v>2</v>
      </c>
      <c r="BN8" s="45" t="s">
        <v>96</v>
      </c>
      <c r="BO8" s="45">
        <v>4.0000000000000001E-3</v>
      </c>
      <c r="BP8" s="45">
        <v>0.36699999999999999</v>
      </c>
      <c r="BQ8" s="45" t="s">
        <v>98</v>
      </c>
      <c r="BR8" s="45">
        <v>2.2097938105564917E-4</v>
      </c>
      <c r="BS8" s="45">
        <v>0.442</v>
      </c>
      <c r="BT8" s="45">
        <v>2.4E-2</v>
      </c>
      <c r="BU8" s="45">
        <v>10</v>
      </c>
      <c r="BV8" s="45">
        <v>5</v>
      </c>
      <c r="BW8" s="45">
        <v>0</v>
      </c>
      <c r="BX8" s="45">
        <v>8</v>
      </c>
      <c r="BY8" s="45">
        <v>8</v>
      </c>
      <c r="BZ8" s="45">
        <v>9</v>
      </c>
      <c r="CA8" s="45">
        <v>8</v>
      </c>
      <c r="CB8" s="45">
        <v>4</v>
      </c>
      <c r="CC8" s="45">
        <v>2</v>
      </c>
      <c r="CD8" s="45">
        <v>3</v>
      </c>
      <c r="CE8" s="45">
        <v>4</v>
      </c>
      <c r="CF8" s="45">
        <v>5</v>
      </c>
      <c r="CG8" s="45">
        <v>6</v>
      </c>
      <c r="CH8" s="45">
        <v>4</v>
      </c>
      <c r="CI8" s="45">
        <v>76</v>
      </c>
      <c r="CJ8" s="45">
        <v>120</v>
      </c>
    </row>
    <row r="9" spans="1:101" ht="14" customHeight="1" x14ac:dyDescent="0.35">
      <c r="A9" s="60">
        <v>141</v>
      </c>
      <c r="B9" s="61" t="s">
        <v>270</v>
      </c>
      <c r="C9" s="61" t="s">
        <v>208</v>
      </c>
      <c r="D9" s="63">
        <v>39.107101399999998</v>
      </c>
      <c r="E9" s="63">
        <v>-86.3368988</v>
      </c>
      <c r="F9" s="59" t="s">
        <v>300</v>
      </c>
      <c r="G9" s="59" t="s">
        <v>272</v>
      </c>
      <c r="H9" s="59">
        <v>51202080701</v>
      </c>
      <c r="I9" s="45">
        <v>39.107101399999998</v>
      </c>
      <c r="J9" s="45">
        <v>-86.3368988</v>
      </c>
      <c r="K9" s="45" t="s">
        <v>114</v>
      </c>
      <c r="AF9" s="46">
        <v>10</v>
      </c>
      <c r="AG9" s="46">
        <v>5</v>
      </c>
      <c r="AH9" s="46">
        <v>5</v>
      </c>
      <c r="AI9" s="46">
        <v>12</v>
      </c>
      <c r="AJ9" s="46">
        <v>3</v>
      </c>
      <c r="AK9" s="46">
        <v>9</v>
      </c>
      <c r="AL9" s="46">
        <v>5</v>
      </c>
      <c r="AM9" s="46">
        <v>5</v>
      </c>
      <c r="AN9" s="46">
        <v>4</v>
      </c>
      <c r="AO9" s="46">
        <v>3</v>
      </c>
      <c r="AP9" s="46">
        <v>0</v>
      </c>
      <c r="AQ9" s="46">
        <v>0</v>
      </c>
      <c r="AR9" s="46">
        <v>0</v>
      </c>
      <c r="AS9" s="46">
        <v>0</v>
      </c>
      <c r="AT9" s="46">
        <v>61</v>
      </c>
      <c r="AU9" s="46" t="s">
        <v>115</v>
      </c>
      <c r="BC9" s="45">
        <v>44288</v>
      </c>
      <c r="BD9" s="45">
        <v>141</v>
      </c>
      <c r="BE9" s="45" t="s">
        <v>271</v>
      </c>
      <c r="BF9" s="45">
        <v>51202080701</v>
      </c>
      <c r="BG9" s="45" t="s">
        <v>273</v>
      </c>
      <c r="BH9" s="45">
        <v>39.107101399999998</v>
      </c>
      <c r="BI9" s="45">
        <v>-86.3368988</v>
      </c>
      <c r="BJ9" s="45" t="s">
        <v>92</v>
      </c>
      <c r="BK9" s="45">
        <v>4.7</v>
      </c>
      <c r="BL9" s="45">
        <v>5</v>
      </c>
      <c r="BM9" s="45">
        <v>14.6</v>
      </c>
      <c r="BN9" s="45" t="s">
        <v>96</v>
      </c>
      <c r="BO9" s="45">
        <v>4.0000000000000001E-3</v>
      </c>
      <c r="BP9" s="45">
        <v>5.7000000000000002E-2</v>
      </c>
      <c r="BQ9" s="45" t="s">
        <v>98</v>
      </c>
      <c r="BR9" s="45">
        <v>1.6944901146827363E-4</v>
      </c>
      <c r="BS9" s="45" t="s">
        <v>103</v>
      </c>
      <c r="BT9" s="45">
        <v>2.6499999999999999E-2</v>
      </c>
      <c r="BU9" s="45">
        <v>6</v>
      </c>
      <c r="BV9" s="45">
        <v>5</v>
      </c>
      <c r="BW9" s="45">
        <v>5</v>
      </c>
      <c r="BX9" s="45">
        <v>14</v>
      </c>
      <c r="BY9" s="45">
        <v>8</v>
      </c>
      <c r="BZ9" s="45">
        <v>9</v>
      </c>
      <c r="CA9" s="45">
        <v>5</v>
      </c>
      <c r="CB9" s="45">
        <v>5</v>
      </c>
      <c r="CC9" s="45">
        <v>2</v>
      </c>
      <c r="CD9" s="45">
        <v>3</v>
      </c>
      <c r="CE9" s="45">
        <v>8</v>
      </c>
      <c r="CF9" s="45">
        <v>1</v>
      </c>
      <c r="CG9" s="45">
        <v>0</v>
      </c>
      <c r="CH9" s="45">
        <v>0</v>
      </c>
      <c r="CI9" s="45">
        <v>71</v>
      </c>
      <c r="CJ9" s="45">
        <v>120</v>
      </c>
    </row>
    <row r="10" spans="1:101" ht="14" customHeight="1" x14ac:dyDescent="0.35">
      <c r="A10" s="60">
        <v>201</v>
      </c>
      <c r="B10" s="61" t="s">
        <v>240</v>
      </c>
      <c r="C10" s="61" t="s">
        <v>181</v>
      </c>
      <c r="D10" s="63">
        <v>39.186798099999997</v>
      </c>
      <c r="E10" s="63">
        <v>-86.146896400000003</v>
      </c>
      <c r="F10" s="59" t="s">
        <v>297</v>
      </c>
      <c r="G10" s="59" t="s">
        <v>185</v>
      </c>
      <c r="H10" s="59">
        <v>51202080603</v>
      </c>
      <c r="I10" s="45">
        <v>39.186798099999997</v>
      </c>
      <c r="J10" s="45">
        <v>-86.146896400000003</v>
      </c>
      <c r="K10" s="45" t="s">
        <v>92</v>
      </c>
      <c r="L10" s="46">
        <v>0</v>
      </c>
      <c r="N10" s="52">
        <v>88.6</v>
      </c>
      <c r="O10" s="52" t="s">
        <v>93</v>
      </c>
      <c r="P10" s="45">
        <v>17</v>
      </c>
      <c r="Q10" s="45">
        <v>6</v>
      </c>
      <c r="S10" s="52">
        <v>1.2</v>
      </c>
      <c r="T10" s="51" t="s">
        <v>94</v>
      </c>
      <c r="U10" s="52">
        <v>2E-3</v>
      </c>
      <c r="W10" s="52">
        <v>3.0000000000000001E-3</v>
      </c>
      <c r="X10" s="51" t="s">
        <v>94</v>
      </c>
      <c r="Y10" s="52">
        <v>0.1</v>
      </c>
      <c r="AA10" s="52">
        <v>0.01</v>
      </c>
      <c r="AC10" s="53">
        <v>0.02</v>
      </c>
      <c r="AD10" s="48">
        <v>6.2995753228992759E-3</v>
      </c>
      <c r="AF10" s="46">
        <v>10</v>
      </c>
      <c r="AG10" s="46">
        <v>5</v>
      </c>
      <c r="AH10" s="46">
        <v>5</v>
      </c>
      <c r="AI10" s="46">
        <v>6</v>
      </c>
      <c r="AJ10" s="46">
        <v>4</v>
      </c>
      <c r="AK10" s="46">
        <v>9</v>
      </c>
      <c r="AL10" s="46">
        <v>5</v>
      </c>
      <c r="AM10" s="46">
        <v>3</v>
      </c>
      <c r="AN10" s="46">
        <v>2</v>
      </c>
      <c r="AO10" s="46">
        <v>2</v>
      </c>
      <c r="AP10" s="46">
        <v>2</v>
      </c>
      <c r="AQ10" s="46">
        <v>1</v>
      </c>
      <c r="AR10" s="46">
        <v>0</v>
      </c>
      <c r="AS10" s="46">
        <v>0</v>
      </c>
      <c r="AT10" s="46">
        <v>54</v>
      </c>
      <c r="AU10" s="46">
        <v>220</v>
      </c>
      <c r="AY10" s="49">
        <f>Y10/U10</f>
        <v>50</v>
      </c>
      <c r="AZ10" s="50">
        <f>AA10/Y10</f>
        <v>9.9999999999999992E-2</v>
      </c>
      <c r="BA10" s="50">
        <f>W10/U10</f>
        <v>1.5</v>
      </c>
      <c r="BB10" s="50">
        <f>W10/(U10*3.06)</f>
        <v>0.49019607843137253</v>
      </c>
      <c r="BC10" s="45">
        <v>44288</v>
      </c>
      <c r="BD10" s="45">
        <v>201</v>
      </c>
      <c r="BE10" s="45" t="s">
        <v>194</v>
      </c>
      <c r="BF10" s="45">
        <v>51202080603</v>
      </c>
      <c r="BG10" s="45" t="s">
        <v>156</v>
      </c>
      <c r="BH10" s="45">
        <v>39.186798099999997</v>
      </c>
      <c r="BI10" s="45">
        <v>-86.146896400000003</v>
      </c>
      <c r="BJ10" s="45" t="s">
        <v>92</v>
      </c>
      <c r="BK10" s="45">
        <v>3.5</v>
      </c>
      <c r="BL10" s="45">
        <v>5</v>
      </c>
      <c r="BM10" s="45">
        <v>6.2</v>
      </c>
      <c r="BN10" s="45">
        <v>0.62499999999993117</v>
      </c>
      <c r="BO10" s="45">
        <v>2E-3</v>
      </c>
      <c r="BP10" s="45">
        <v>0.41399999999999998</v>
      </c>
      <c r="BQ10" s="45" t="s">
        <v>98</v>
      </c>
      <c r="BR10" s="45">
        <v>1.535395010040568E-4</v>
      </c>
      <c r="BS10" s="45">
        <v>0.48299999999999998</v>
      </c>
      <c r="BT10" s="45">
        <v>2.5000000000000001E-2</v>
      </c>
      <c r="BU10" s="45">
        <v>14</v>
      </c>
      <c r="BV10" s="45">
        <v>0</v>
      </c>
      <c r="BW10" s="45">
        <v>0</v>
      </c>
      <c r="BX10" s="45">
        <v>12</v>
      </c>
      <c r="BY10" s="45">
        <v>3</v>
      </c>
      <c r="BZ10" s="45">
        <v>9</v>
      </c>
      <c r="CA10" s="45">
        <v>5</v>
      </c>
      <c r="CB10" s="45">
        <v>3</v>
      </c>
      <c r="CC10" s="45">
        <v>2</v>
      </c>
      <c r="CD10" s="45">
        <v>3</v>
      </c>
      <c r="CE10" s="45">
        <v>6</v>
      </c>
      <c r="CF10" s="45">
        <v>1.5</v>
      </c>
      <c r="CG10" s="45">
        <v>0</v>
      </c>
      <c r="CH10" s="45">
        <v>4</v>
      </c>
      <c r="CI10" s="45">
        <v>62.5</v>
      </c>
      <c r="CJ10" s="45">
        <v>120</v>
      </c>
    </row>
    <row r="11" spans="1:101" ht="14" customHeight="1" x14ac:dyDescent="0.35">
      <c r="A11" s="60">
        <v>202</v>
      </c>
      <c r="B11" s="61" t="s">
        <v>194</v>
      </c>
      <c r="C11" s="61" t="s">
        <v>181</v>
      </c>
      <c r="D11" s="63">
        <v>39.192001300000001</v>
      </c>
      <c r="E11" s="63">
        <v>-86.147903400000004</v>
      </c>
      <c r="F11" s="59" t="s">
        <v>297</v>
      </c>
      <c r="G11" s="59" t="s">
        <v>185</v>
      </c>
      <c r="H11" s="59">
        <v>51202080603</v>
      </c>
      <c r="I11" s="45">
        <v>39.192001300000001</v>
      </c>
      <c r="J11" s="45">
        <v>-86.147903400000004</v>
      </c>
      <c r="K11" s="45" t="s">
        <v>92</v>
      </c>
      <c r="L11" s="46">
        <v>0</v>
      </c>
      <c r="N11" s="52">
        <v>35</v>
      </c>
      <c r="O11" s="52" t="s">
        <v>93</v>
      </c>
      <c r="P11" s="45">
        <v>17</v>
      </c>
      <c r="Q11" s="45">
        <v>6</v>
      </c>
      <c r="S11" s="52">
        <v>0.5</v>
      </c>
      <c r="T11" s="51" t="s">
        <v>94</v>
      </c>
      <c r="U11" s="52">
        <v>2E-3</v>
      </c>
      <c r="W11" s="52">
        <v>3.0000000000000001E-3</v>
      </c>
      <c r="X11" s="51" t="s">
        <v>94</v>
      </c>
      <c r="Y11" s="52">
        <v>0.1</v>
      </c>
      <c r="AA11" s="52">
        <v>2.9000000000000001E-2</v>
      </c>
      <c r="AC11" s="53">
        <v>1.4E-2</v>
      </c>
      <c r="AD11" s="48">
        <v>4.4195712562119143E-3</v>
      </c>
      <c r="AF11" s="46">
        <v>6</v>
      </c>
      <c r="AG11" s="46">
        <v>0</v>
      </c>
      <c r="AH11" s="46">
        <v>0</v>
      </c>
      <c r="AI11" s="46">
        <v>8</v>
      </c>
      <c r="AJ11" s="46">
        <v>3</v>
      </c>
      <c r="AK11" s="46">
        <v>9</v>
      </c>
      <c r="AL11" s="46">
        <v>8</v>
      </c>
      <c r="AM11" s="46">
        <v>1</v>
      </c>
      <c r="AN11" s="46">
        <v>4</v>
      </c>
      <c r="AO11" s="46">
        <v>3</v>
      </c>
      <c r="AP11" s="46">
        <v>4</v>
      </c>
      <c r="AQ11" s="46">
        <v>1</v>
      </c>
      <c r="AR11" s="46">
        <v>0</v>
      </c>
      <c r="AS11" s="46">
        <v>0</v>
      </c>
      <c r="AT11" s="46">
        <v>47</v>
      </c>
      <c r="AU11" s="46">
        <v>175</v>
      </c>
      <c r="AY11" s="49">
        <f>Y11/U11</f>
        <v>50</v>
      </c>
      <c r="AZ11" s="50">
        <f>AA11/Y11</f>
        <v>0.28999999999999998</v>
      </c>
      <c r="BA11" s="50">
        <f>W11/U11</f>
        <v>1.5</v>
      </c>
      <c r="BB11" s="50">
        <f>W11/(U11*3.06)</f>
        <v>0.49019607843137253</v>
      </c>
      <c r="BC11" s="45">
        <v>44288</v>
      </c>
      <c r="BD11" s="45">
        <v>202</v>
      </c>
      <c r="BE11" s="45" t="s">
        <v>194</v>
      </c>
      <c r="BF11" s="45">
        <v>51202080603</v>
      </c>
      <c r="BG11" s="45" t="s">
        <v>156</v>
      </c>
      <c r="BH11" s="45">
        <v>39.192001300000001</v>
      </c>
      <c r="BI11" s="45">
        <v>-86.147903400000004</v>
      </c>
      <c r="BJ11" s="45" t="s">
        <v>92</v>
      </c>
      <c r="BK11" s="45">
        <v>4</v>
      </c>
      <c r="BL11" s="45">
        <v>5</v>
      </c>
      <c r="BM11" s="45">
        <v>12.1</v>
      </c>
      <c r="BN11" s="45" t="s">
        <v>96</v>
      </c>
      <c r="BO11" s="45">
        <v>1.0999999999999999E-2</v>
      </c>
      <c r="BP11" s="45">
        <v>0.19800000000000001</v>
      </c>
      <c r="BQ11" s="45" t="s">
        <v>98</v>
      </c>
      <c r="BR11" s="45">
        <v>1.6068228989907704E-4</v>
      </c>
      <c r="BS11" s="45">
        <v>0.26300000000000001</v>
      </c>
      <c r="BT11" s="45">
        <v>9.8000000000000004E-2</v>
      </c>
      <c r="BU11" s="45">
        <v>10</v>
      </c>
      <c r="BV11" s="45">
        <v>0</v>
      </c>
      <c r="BW11" s="45">
        <v>0</v>
      </c>
      <c r="BX11" s="45">
        <v>14</v>
      </c>
      <c r="BY11" s="45">
        <v>0</v>
      </c>
      <c r="BZ11" s="45">
        <v>9</v>
      </c>
      <c r="CA11" s="45">
        <v>5</v>
      </c>
      <c r="CB11" s="45">
        <v>0.5</v>
      </c>
      <c r="CC11" s="45">
        <v>2</v>
      </c>
      <c r="CD11" s="45">
        <v>3</v>
      </c>
      <c r="CE11" s="45">
        <v>4</v>
      </c>
      <c r="CF11" s="45">
        <v>3</v>
      </c>
      <c r="CG11" s="45">
        <v>6</v>
      </c>
      <c r="CH11" s="45">
        <v>4</v>
      </c>
      <c r="CI11" s="45">
        <v>60.5</v>
      </c>
      <c r="CJ11" s="45">
        <v>50</v>
      </c>
    </row>
    <row r="12" spans="1:101" ht="14" customHeight="1" x14ac:dyDescent="0.35">
      <c r="A12" s="60">
        <v>208</v>
      </c>
      <c r="B12" s="61" t="s">
        <v>255</v>
      </c>
      <c r="C12" s="61" t="s">
        <v>228</v>
      </c>
      <c r="D12" s="63">
        <v>39.213798500000003</v>
      </c>
      <c r="E12" s="63">
        <v>-86.297096300000007</v>
      </c>
      <c r="F12" s="59" t="s">
        <v>295</v>
      </c>
      <c r="G12" s="59" t="s">
        <v>185</v>
      </c>
      <c r="H12" s="59">
        <v>51202080604</v>
      </c>
      <c r="I12" s="45">
        <v>39.213798500000003</v>
      </c>
      <c r="J12" s="45">
        <v>-86.297096300000007</v>
      </c>
      <c r="K12" s="45" t="s">
        <v>114</v>
      </c>
      <c r="AF12" s="46">
        <v>12</v>
      </c>
      <c r="AG12" s="46">
        <v>5</v>
      </c>
      <c r="AH12" s="46">
        <v>5</v>
      </c>
      <c r="AI12" s="46">
        <v>10</v>
      </c>
      <c r="AJ12" s="46">
        <v>6</v>
      </c>
      <c r="AK12" s="46">
        <v>9</v>
      </c>
      <c r="AL12" s="46">
        <v>8</v>
      </c>
      <c r="AM12" s="46">
        <v>0</v>
      </c>
      <c r="AN12" s="46">
        <v>2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57</v>
      </c>
      <c r="AU12" s="46" t="s">
        <v>115</v>
      </c>
      <c r="AZ12" s="50">
        <f>COUNTIF(AZ1:AZ6, "&gt;1")</f>
        <v>0</v>
      </c>
      <c r="BC12" s="45">
        <v>44288</v>
      </c>
      <c r="BD12" s="45">
        <v>208</v>
      </c>
      <c r="BE12" s="45" t="s">
        <v>207</v>
      </c>
      <c r="BF12" s="45">
        <v>51202080604</v>
      </c>
      <c r="BG12" s="45" t="s">
        <v>156</v>
      </c>
      <c r="BH12" s="45">
        <v>39.213798500000003</v>
      </c>
      <c r="BI12" s="45">
        <v>-86.297096300000007</v>
      </c>
      <c r="BJ12" s="45" t="s">
        <v>92</v>
      </c>
      <c r="BK12" s="45">
        <v>8</v>
      </c>
      <c r="BL12" s="45">
        <v>5</v>
      </c>
      <c r="BM12" s="45">
        <v>23.1</v>
      </c>
      <c r="BN12" s="45">
        <v>0.60000000000037801</v>
      </c>
      <c r="BO12" s="45">
        <v>5.0000000000000001E-3</v>
      </c>
      <c r="BP12" s="45">
        <v>8.8999999999999996E-2</v>
      </c>
      <c r="BQ12" s="45" t="s">
        <v>98</v>
      </c>
      <c r="BR12" s="45">
        <v>2.2187299459434194E-4</v>
      </c>
      <c r="BS12" s="45">
        <v>0.127</v>
      </c>
      <c r="BT12" s="45">
        <v>1.4999999999999999E-2</v>
      </c>
      <c r="BU12" s="45">
        <v>14</v>
      </c>
      <c r="BV12" s="45">
        <v>0</v>
      </c>
      <c r="BW12" s="45">
        <v>0</v>
      </c>
      <c r="BX12" s="45">
        <v>6</v>
      </c>
      <c r="BY12" s="45">
        <v>6</v>
      </c>
      <c r="BZ12" s="45">
        <v>6</v>
      </c>
      <c r="CA12" s="45">
        <v>0</v>
      </c>
      <c r="CB12" s="45">
        <v>2.5</v>
      </c>
      <c r="CC12" s="45">
        <v>2</v>
      </c>
      <c r="CD12" s="45">
        <v>0</v>
      </c>
      <c r="CE12" s="45">
        <v>4</v>
      </c>
      <c r="CF12" s="45">
        <v>2</v>
      </c>
      <c r="CG12" s="45">
        <v>6</v>
      </c>
      <c r="CH12" s="45">
        <v>7</v>
      </c>
      <c r="CI12" s="45">
        <v>55.5</v>
      </c>
      <c r="CJ12" s="45">
        <v>130</v>
      </c>
    </row>
    <row r="13" spans="1:101" ht="14" customHeight="1" x14ac:dyDescent="0.35">
      <c r="A13" s="60">
        <v>210</v>
      </c>
      <c r="B13" s="61" t="s">
        <v>206</v>
      </c>
      <c r="C13" s="61" t="s">
        <v>269</v>
      </c>
      <c r="D13" s="63">
        <v>39.213699300000002</v>
      </c>
      <c r="E13" s="63">
        <v>-86.274101299999998</v>
      </c>
      <c r="F13" s="59" t="s">
        <v>295</v>
      </c>
      <c r="G13" s="59" t="s">
        <v>185</v>
      </c>
      <c r="H13" s="59">
        <v>51202080604</v>
      </c>
      <c r="I13" s="45">
        <v>39.213699300000002</v>
      </c>
      <c r="J13" s="45">
        <v>-86.274101299999998</v>
      </c>
      <c r="K13" s="45" t="s">
        <v>92</v>
      </c>
      <c r="L13" s="46">
        <v>0</v>
      </c>
      <c r="M13" s="51" t="s">
        <v>94</v>
      </c>
      <c r="N13" s="52">
        <v>1</v>
      </c>
      <c r="O13" s="52" t="s">
        <v>93</v>
      </c>
      <c r="P13" s="45">
        <v>24</v>
      </c>
      <c r="Q13" s="45">
        <v>6</v>
      </c>
      <c r="S13" s="52">
        <v>1.7</v>
      </c>
      <c r="T13" s="51" t="s">
        <v>94</v>
      </c>
      <c r="U13" s="52">
        <v>2E-3</v>
      </c>
      <c r="V13" s="51" t="s">
        <v>94</v>
      </c>
      <c r="W13" s="52">
        <v>1.9E-3</v>
      </c>
      <c r="Y13" s="52">
        <v>0.108</v>
      </c>
      <c r="Z13" s="51" t="s">
        <v>94</v>
      </c>
      <c r="AA13" s="52">
        <v>7.9000000000000008E-3</v>
      </c>
      <c r="AC13" s="53">
        <v>2.7E-2</v>
      </c>
      <c r="AD13" s="48">
        <v>1.4146066834452133E-2</v>
      </c>
      <c r="AF13" s="46">
        <v>10</v>
      </c>
      <c r="AG13" s="46">
        <v>0</v>
      </c>
      <c r="AH13" s="46">
        <v>0</v>
      </c>
      <c r="AI13" s="46">
        <v>6</v>
      </c>
      <c r="AJ13" s="46">
        <v>3</v>
      </c>
      <c r="AK13" s="46">
        <v>6</v>
      </c>
      <c r="AL13" s="46">
        <v>5</v>
      </c>
      <c r="AM13" s="46">
        <v>2</v>
      </c>
      <c r="AN13" s="46">
        <v>4</v>
      </c>
      <c r="AO13" s="46">
        <v>2</v>
      </c>
      <c r="AP13" s="46">
        <v>4</v>
      </c>
      <c r="AQ13" s="46">
        <v>1</v>
      </c>
      <c r="AR13" s="46">
        <v>0</v>
      </c>
      <c r="AS13" s="46">
        <v>4</v>
      </c>
      <c r="AT13" s="46">
        <v>47</v>
      </c>
      <c r="AU13" s="46">
        <v>250</v>
      </c>
      <c r="AY13" s="49">
        <f>Y13/U13</f>
        <v>54</v>
      </c>
      <c r="AZ13" s="50">
        <f>AA13/Y13</f>
        <v>7.3148148148148157E-2</v>
      </c>
      <c r="BA13" s="50">
        <f>W13/U13</f>
        <v>0.95</v>
      </c>
      <c r="BB13" s="50">
        <f>W13/(U13*3.06)</f>
        <v>0.31045751633986923</v>
      </c>
      <c r="BC13" s="45">
        <v>44288</v>
      </c>
      <c r="BD13" s="45">
        <v>210</v>
      </c>
      <c r="BE13" s="45" t="s">
        <v>207</v>
      </c>
      <c r="BF13" s="45">
        <v>51202080604</v>
      </c>
      <c r="BG13" s="45" t="s">
        <v>156</v>
      </c>
      <c r="BH13" s="45">
        <v>39.213699300000002</v>
      </c>
      <c r="BI13" s="45">
        <v>-86.274101299999998</v>
      </c>
      <c r="BJ13" s="45" t="s">
        <v>92</v>
      </c>
      <c r="BK13" s="45">
        <v>4.4000000000000004</v>
      </c>
      <c r="BL13" s="45">
        <v>4.5</v>
      </c>
      <c r="BM13" s="45">
        <v>4.0999999999999996</v>
      </c>
      <c r="BN13" s="45" t="s">
        <v>96</v>
      </c>
      <c r="BO13" s="45">
        <v>1.0999999999999999E-2</v>
      </c>
      <c r="BP13" s="45">
        <v>0.17699999999999999</v>
      </c>
      <c r="BQ13" s="45" t="s">
        <v>98</v>
      </c>
      <c r="BR13" s="45">
        <v>5.2500926744621868E-5</v>
      </c>
      <c r="BS13" s="45">
        <v>0.255</v>
      </c>
      <c r="BT13" s="45">
        <v>2.7E-2</v>
      </c>
      <c r="BU13" s="45">
        <v>10</v>
      </c>
      <c r="BV13" s="45">
        <v>5</v>
      </c>
      <c r="BW13" s="45">
        <v>5</v>
      </c>
      <c r="BX13" s="45">
        <v>10</v>
      </c>
      <c r="BY13" s="45">
        <v>3</v>
      </c>
      <c r="BZ13" s="45">
        <v>9</v>
      </c>
      <c r="CA13" s="45">
        <v>5</v>
      </c>
      <c r="CB13" s="45">
        <v>1</v>
      </c>
      <c r="CC13" s="45">
        <v>2</v>
      </c>
      <c r="CD13" s="45">
        <v>2</v>
      </c>
      <c r="CE13" s="45">
        <v>0</v>
      </c>
      <c r="CF13" s="45">
        <v>4</v>
      </c>
      <c r="CG13" s="45">
        <v>6</v>
      </c>
      <c r="CH13" s="45">
        <v>0</v>
      </c>
      <c r="CI13" s="45">
        <v>62</v>
      </c>
      <c r="CJ13" s="45">
        <v>120</v>
      </c>
    </row>
    <row r="14" spans="1:101" ht="14" customHeight="1" x14ac:dyDescent="0.35">
      <c r="A14" s="60">
        <v>225</v>
      </c>
      <c r="B14" s="62" t="s">
        <v>183</v>
      </c>
      <c r="C14" s="61" t="s">
        <v>268</v>
      </c>
      <c r="D14" s="63">
        <v>39.323799100000002</v>
      </c>
      <c r="E14" s="63">
        <v>-86.174400300000002</v>
      </c>
      <c r="F14" s="59" t="s">
        <v>307</v>
      </c>
      <c r="G14" s="59" t="s">
        <v>185</v>
      </c>
      <c r="H14" s="59">
        <v>51202080601</v>
      </c>
      <c r="I14" s="45">
        <v>39.323799100000002</v>
      </c>
      <c r="J14" s="45">
        <v>-86.174400300000002</v>
      </c>
      <c r="K14" s="45" t="s">
        <v>114</v>
      </c>
      <c r="AF14" s="46">
        <v>14</v>
      </c>
      <c r="AG14" s="46">
        <v>5</v>
      </c>
      <c r="AH14" s="46">
        <v>5</v>
      </c>
      <c r="AI14" s="46">
        <v>14</v>
      </c>
      <c r="AJ14" s="46">
        <v>8</v>
      </c>
      <c r="AK14" s="46">
        <v>12</v>
      </c>
      <c r="AL14" s="46">
        <v>5</v>
      </c>
      <c r="AM14" s="46">
        <v>4.5</v>
      </c>
      <c r="AN14" s="46">
        <v>4</v>
      </c>
      <c r="AO14" s="46">
        <v>3</v>
      </c>
      <c r="AP14" s="46">
        <v>0</v>
      </c>
      <c r="AQ14" s="46">
        <v>0</v>
      </c>
      <c r="AR14" s="46">
        <v>0</v>
      </c>
      <c r="AS14" s="46">
        <v>0</v>
      </c>
      <c r="AT14" s="46">
        <v>74.5</v>
      </c>
      <c r="AU14" s="46" t="s">
        <v>115</v>
      </c>
      <c r="BC14" s="45">
        <v>44288</v>
      </c>
      <c r="BD14" s="45">
        <v>225</v>
      </c>
      <c r="BE14" s="45" t="s">
        <v>202</v>
      </c>
      <c r="BF14" s="45">
        <v>51202080601</v>
      </c>
      <c r="BG14" s="45" t="s">
        <v>156</v>
      </c>
      <c r="BH14" s="45">
        <v>39.323799100000002</v>
      </c>
      <c r="BI14" s="45">
        <v>-86.174400300000002</v>
      </c>
      <c r="BJ14" s="45" t="s">
        <v>92</v>
      </c>
      <c r="BK14" s="45">
        <v>4</v>
      </c>
      <c r="BL14" s="45">
        <v>5</v>
      </c>
      <c r="BM14" s="45">
        <v>3</v>
      </c>
      <c r="BN14" s="45">
        <v>2.0000000000002238</v>
      </c>
      <c r="BO14" s="45">
        <v>1.4E-2</v>
      </c>
      <c r="BP14" s="45">
        <v>5.8000000000000003E-2</v>
      </c>
      <c r="BQ14" s="45" t="s">
        <v>98</v>
      </c>
      <c r="BR14" s="45">
        <v>1.6068228989907704E-4</v>
      </c>
      <c r="BS14" s="45">
        <v>0.11599999999999999</v>
      </c>
      <c r="BT14" s="45">
        <v>4.9000000000000002E-2</v>
      </c>
      <c r="BU14" s="45">
        <v>10</v>
      </c>
      <c r="BV14" s="45">
        <v>5</v>
      </c>
      <c r="BW14" s="45">
        <v>5</v>
      </c>
      <c r="BX14" s="45">
        <v>14</v>
      </c>
      <c r="BY14" s="45">
        <v>8</v>
      </c>
      <c r="BZ14" s="45">
        <v>9</v>
      </c>
      <c r="CA14" s="45">
        <v>5</v>
      </c>
      <c r="CB14" s="45">
        <v>5</v>
      </c>
      <c r="CC14" s="45">
        <v>2</v>
      </c>
      <c r="CD14" s="45">
        <v>3</v>
      </c>
      <c r="CE14" s="45">
        <v>4</v>
      </c>
      <c r="CF14" s="45">
        <v>4</v>
      </c>
      <c r="CG14" s="45">
        <v>4</v>
      </c>
      <c r="CH14" s="45">
        <v>4</v>
      </c>
      <c r="CI14" s="45">
        <v>82</v>
      </c>
      <c r="CJ14" s="45">
        <v>37.5</v>
      </c>
    </row>
    <row r="15" spans="1:101" ht="14" customHeight="1" x14ac:dyDescent="0.35">
      <c r="A15" s="60">
        <v>226</v>
      </c>
      <c r="B15" s="62" t="s">
        <v>188</v>
      </c>
      <c r="C15" s="61" t="s">
        <v>268</v>
      </c>
      <c r="D15" s="63">
        <v>39.316600800000003</v>
      </c>
      <c r="E15" s="63">
        <v>-86.167503400000001</v>
      </c>
      <c r="F15" s="59" t="s">
        <v>307</v>
      </c>
      <c r="G15" s="59" t="s">
        <v>185</v>
      </c>
      <c r="H15" s="59">
        <v>51202080601</v>
      </c>
      <c r="I15" s="45">
        <v>39.316600800000003</v>
      </c>
      <c r="J15" s="45">
        <v>-86.167503400000001</v>
      </c>
      <c r="K15" s="45" t="s">
        <v>92</v>
      </c>
      <c r="L15" s="46">
        <v>1</v>
      </c>
      <c r="N15" s="52">
        <v>4.0999999999999996</v>
      </c>
      <c r="O15" s="52" t="s">
        <v>93</v>
      </c>
      <c r="P15" s="45">
        <v>18.5</v>
      </c>
      <c r="Q15" s="45">
        <v>6</v>
      </c>
      <c r="R15" s="51" t="s">
        <v>94</v>
      </c>
      <c r="S15" s="52">
        <v>0.5</v>
      </c>
      <c r="T15" s="51" t="s">
        <v>94</v>
      </c>
      <c r="U15" s="52">
        <v>2E-3</v>
      </c>
      <c r="W15" s="52">
        <v>8.0000000000000002E-3</v>
      </c>
      <c r="Y15" s="52">
        <v>0.1</v>
      </c>
      <c r="AA15" s="52">
        <v>4.5999999999999999E-2</v>
      </c>
      <c r="AC15" s="53">
        <v>1.7000000000000001E-2</v>
      </c>
      <c r="AD15" s="48">
        <v>5.9988844083288372E-3</v>
      </c>
      <c r="AF15" s="46">
        <v>14</v>
      </c>
      <c r="AG15" s="46">
        <v>5</v>
      </c>
      <c r="AH15" s="46">
        <v>5</v>
      </c>
      <c r="AI15" s="46">
        <v>10</v>
      </c>
      <c r="AJ15" s="46">
        <v>8</v>
      </c>
      <c r="AK15" s="46">
        <v>12</v>
      </c>
      <c r="AL15" s="46">
        <v>5</v>
      </c>
      <c r="AM15" s="46">
        <v>4.5</v>
      </c>
      <c r="AN15" s="46">
        <v>4</v>
      </c>
      <c r="AO15" s="46">
        <v>3</v>
      </c>
      <c r="AP15" s="46">
        <v>0</v>
      </c>
      <c r="AQ15" s="46">
        <v>1</v>
      </c>
      <c r="AR15" s="46">
        <v>4</v>
      </c>
      <c r="AS15" s="46">
        <v>0</v>
      </c>
      <c r="AT15" s="46">
        <v>75.5</v>
      </c>
      <c r="AU15" s="46">
        <v>120</v>
      </c>
      <c r="AY15" s="49">
        <f>Y15/U15</f>
        <v>50</v>
      </c>
      <c r="AZ15" s="50">
        <f>AA15/Y15</f>
        <v>0.45999999999999996</v>
      </c>
      <c r="BA15" s="50">
        <f>W15/U15</f>
        <v>4</v>
      </c>
      <c r="BB15" s="50">
        <f>W15/(U15*3.06)</f>
        <v>1.3071895424836601</v>
      </c>
      <c r="BC15" s="45">
        <v>44288</v>
      </c>
      <c r="BD15" s="45">
        <v>226</v>
      </c>
      <c r="BE15" s="45" t="s">
        <v>202</v>
      </c>
      <c r="BF15" s="45">
        <v>51202080601</v>
      </c>
      <c r="BG15" s="45" t="s">
        <v>156</v>
      </c>
      <c r="BH15" s="45">
        <v>39.316600800000003</v>
      </c>
      <c r="BI15" s="45">
        <v>-86.167503400000001</v>
      </c>
      <c r="BJ15" s="45" t="s">
        <v>92</v>
      </c>
      <c r="BK15" s="45">
        <v>5</v>
      </c>
      <c r="BL15" s="45">
        <v>5</v>
      </c>
      <c r="BM15" s="45">
        <v>9.5</v>
      </c>
      <c r="BN15" s="45" t="s">
        <v>96</v>
      </c>
      <c r="BO15" s="45">
        <v>4.0000000000000001E-3</v>
      </c>
      <c r="BP15" s="45">
        <v>5.7000000000000002E-2</v>
      </c>
      <c r="BQ15" s="45" t="s">
        <v>98</v>
      </c>
      <c r="BR15" s="45">
        <v>1.7433317459562177E-4</v>
      </c>
      <c r="BS15" s="45">
        <v>0.121</v>
      </c>
      <c r="BT15" s="45">
        <v>1.4E-2</v>
      </c>
      <c r="BU15" s="45">
        <v>12</v>
      </c>
      <c r="BV15" s="45">
        <v>5</v>
      </c>
      <c r="BW15" s="45">
        <v>5</v>
      </c>
      <c r="BX15" s="45">
        <v>14</v>
      </c>
      <c r="BY15" s="45">
        <v>8</v>
      </c>
      <c r="BZ15" s="45">
        <v>9</v>
      </c>
      <c r="CA15" s="45">
        <v>5</v>
      </c>
      <c r="CB15" s="45">
        <v>2</v>
      </c>
      <c r="CC15" s="45">
        <v>2</v>
      </c>
      <c r="CD15" s="45">
        <v>2</v>
      </c>
      <c r="CE15" s="45">
        <v>4</v>
      </c>
      <c r="CF15" s="45">
        <v>4</v>
      </c>
      <c r="CG15" s="45">
        <v>5</v>
      </c>
      <c r="CH15" s="45">
        <v>5.5</v>
      </c>
      <c r="CI15" s="45">
        <v>82.5</v>
      </c>
      <c r="CJ15" s="45">
        <v>25</v>
      </c>
    </row>
    <row r="16" spans="1:101" ht="14" customHeight="1" x14ac:dyDescent="0.35">
      <c r="A16" s="60">
        <v>231</v>
      </c>
      <c r="B16" s="61" t="s">
        <v>204</v>
      </c>
      <c r="C16" s="61" t="s">
        <v>267</v>
      </c>
      <c r="D16" s="63">
        <v>39.167099</v>
      </c>
      <c r="E16" s="63">
        <v>-86.398696900000004</v>
      </c>
      <c r="F16" s="59" t="s">
        <v>294</v>
      </c>
      <c r="G16" s="59" t="s">
        <v>185</v>
      </c>
      <c r="H16" s="59">
        <v>51202080605</v>
      </c>
      <c r="I16" s="45">
        <v>39.167099</v>
      </c>
      <c r="J16" s="45">
        <v>-86.398696900000004</v>
      </c>
      <c r="K16" s="45" t="s">
        <v>92</v>
      </c>
      <c r="L16" s="46">
        <v>0</v>
      </c>
      <c r="N16" s="52">
        <v>18.100000000000001</v>
      </c>
      <c r="O16" s="52" t="s">
        <v>93</v>
      </c>
      <c r="P16" s="45">
        <v>16.5</v>
      </c>
      <c r="Q16" s="45">
        <v>6</v>
      </c>
      <c r="S16" s="52">
        <v>2.5</v>
      </c>
      <c r="T16" s="51" t="s">
        <v>94</v>
      </c>
      <c r="U16" s="52">
        <v>2E-3</v>
      </c>
      <c r="V16" s="51" t="s">
        <v>94</v>
      </c>
      <c r="W16" s="52">
        <v>1.9E-3</v>
      </c>
      <c r="Y16" s="52">
        <v>0.13450000000000001</v>
      </c>
      <c r="AA16" s="52">
        <v>0.01</v>
      </c>
      <c r="AC16" s="53">
        <v>3.7999999999999999E-2</v>
      </c>
      <c r="AD16" s="48">
        <v>1.1498013394100304E-2</v>
      </c>
      <c r="AF16" s="46">
        <v>10</v>
      </c>
      <c r="AG16" s="46">
        <v>0</v>
      </c>
      <c r="AH16" s="46">
        <v>0</v>
      </c>
      <c r="AI16" s="46">
        <v>10</v>
      </c>
      <c r="AJ16" s="46">
        <v>8</v>
      </c>
      <c r="AK16" s="46">
        <v>9</v>
      </c>
      <c r="AL16" s="46">
        <v>5</v>
      </c>
      <c r="AM16" s="46">
        <v>1</v>
      </c>
      <c r="AN16" s="46">
        <v>2</v>
      </c>
      <c r="AO16" s="46">
        <v>2</v>
      </c>
      <c r="AP16" s="46">
        <v>4</v>
      </c>
      <c r="AQ16" s="46">
        <v>1</v>
      </c>
      <c r="AR16" s="46">
        <v>0</v>
      </c>
      <c r="AS16" s="46">
        <v>0</v>
      </c>
      <c r="AT16" s="46">
        <v>52</v>
      </c>
      <c r="AU16" s="46">
        <v>220</v>
      </c>
      <c r="AY16" s="49">
        <f>Y16/U16</f>
        <v>67.25</v>
      </c>
      <c r="AZ16" s="50">
        <f>AA16/Y16</f>
        <v>7.434944237918216E-2</v>
      </c>
      <c r="BA16" s="50">
        <f>W16/U16</f>
        <v>0.95</v>
      </c>
      <c r="BB16" s="50">
        <f>W16/(U16*3.06)</f>
        <v>0.31045751633986923</v>
      </c>
      <c r="BC16" s="45">
        <v>44288</v>
      </c>
      <c r="BD16" s="45">
        <v>231</v>
      </c>
      <c r="BE16" s="45" t="s">
        <v>191</v>
      </c>
      <c r="BF16" s="45">
        <v>51202080605</v>
      </c>
      <c r="BG16" s="45" t="s">
        <v>156</v>
      </c>
      <c r="BH16" s="45">
        <v>39.167099</v>
      </c>
      <c r="BI16" s="45">
        <v>-86.398696900000004</v>
      </c>
      <c r="BJ16" s="45" t="s">
        <v>92</v>
      </c>
      <c r="BK16" s="45">
        <v>6</v>
      </c>
      <c r="BL16" s="45">
        <v>5</v>
      </c>
      <c r="BM16" s="45">
        <v>6.3</v>
      </c>
      <c r="BN16" s="45">
        <v>2.2000000000002018</v>
      </c>
      <c r="BO16" s="45">
        <v>3.0000000000000001E-3</v>
      </c>
      <c r="BP16" s="45">
        <v>0.192</v>
      </c>
      <c r="BQ16" s="45" t="s">
        <v>98</v>
      </c>
      <c r="BR16" s="45">
        <v>1.8903330013787928E-4</v>
      </c>
      <c r="BS16" s="45">
        <v>0.35899999999999999</v>
      </c>
      <c r="BT16" s="45">
        <v>2.3E-2</v>
      </c>
      <c r="BU16" s="45">
        <v>14</v>
      </c>
      <c r="BV16" s="45">
        <v>0</v>
      </c>
      <c r="BW16" s="45">
        <v>0</v>
      </c>
      <c r="BX16" s="45">
        <v>16</v>
      </c>
      <c r="BY16" s="45">
        <v>3</v>
      </c>
      <c r="BZ16" s="45">
        <v>9</v>
      </c>
      <c r="CA16" s="45">
        <v>8</v>
      </c>
      <c r="CB16" s="45">
        <v>4.5</v>
      </c>
      <c r="CC16" s="45">
        <v>0</v>
      </c>
      <c r="CD16" s="45">
        <v>2</v>
      </c>
      <c r="CE16" s="45">
        <v>6</v>
      </c>
      <c r="CF16" s="45">
        <v>1</v>
      </c>
      <c r="CG16" s="45">
        <v>6</v>
      </c>
      <c r="CH16" s="45">
        <v>4</v>
      </c>
      <c r="CI16" s="45">
        <v>73.5</v>
      </c>
      <c r="CJ16" s="45">
        <v>120</v>
      </c>
    </row>
    <row r="17" spans="1:88" ht="14" customHeight="1" x14ac:dyDescent="0.35">
      <c r="A17" s="60">
        <v>232</v>
      </c>
      <c r="B17" s="62" t="s">
        <v>266</v>
      </c>
      <c r="C17" s="61" t="s">
        <v>265</v>
      </c>
      <c r="D17" s="63">
        <v>39.270198800000003</v>
      </c>
      <c r="E17" s="63">
        <v>-86.1421967</v>
      </c>
      <c r="F17" s="59" t="s">
        <v>307</v>
      </c>
      <c r="G17" s="59" t="s">
        <v>185</v>
      </c>
      <c r="H17" s="59">
        <v>51202080601</v>
      </c>
      <c r="I17" s="45">
        <v>39.270198800000003</v>
      </c>
      <c r="J17" s="45">
        <v>-86.1421967</v>
      </c>
      <c r="K17" s="45" t="s">
        <v>92</v>
      </c>
      <c r="L17" s="46">
        <v>0</v>
      </c>
      <c r="N17" s="52">
        <v>4.0999999999999996</v>
      </c>
      <c r="O17" s="52" t="s">
        <v>93</v>
      </c>
      <c r="P17" s="45">
        <v>25</v>
      </c>
      <c r="Q17" s="45">
        <v>6</v>
      </c>
      <c r="S17" s="52">
        <v>1.8</v>
      </c>
      <c r="T17" s="51" t="s">
        <v>94</v>
      </c>
      <c r="U17" s="52">
        <v>2E-3</v>
      </c>
      <c r="W17" s="52">
        <v>4.0000000000000001E-3</v>
      </c>
      <c r="X17" s="51" t="s">
        <v>94</v>
      </c>
      <c r="Y17" s="52">
        <v>0.1</v>
      </c>
      <c r="AA17" s="52">
        <v>3.7999999999999999E-2</v>
      </c>
      <c r="AB17" s="51" t="s">
        <v>94</v>
      </c>
      <c r="AC17" s="53">
        <v>1.4E-2</v>
      </c>
      <c r="AD17" s="48">
        <v>1.1498013394100304E-2</v>
      </c>
      <c r="AF17" s="46">
        <v>6</v>
      </c>
      <c r="AG17" s="46">
        <v>0</v>
      </c>
      <c r="AH17" s="46">
        <v>5</v>
      </c>
      <c r="AI17" s="46">
        <v>10</v>
      </c>
      <c r="AJ17" s="46">
        <v>3</v>
      </c>
      <c r="AK17" s="46">
        <v>9</v>
      </c>
      <c r="AL17" s="46">
        <v>8</v>
      </c>
      <c r="AM17" s="46">
        <v>3</v>
      </c>
      <c r="AN17" s="46">
        <v>2</v>
      </c>
      <c r="AO17" s="46">
        <v>3</v>
      </c>
      <c r="AP17" s="46">
        <v>4</v>
      </c>
      <c r="AQ17" s="46">
        <v>1</v>
      </c>
      <c r="AR17" s="46">
        <v>0</v>
      </c>
      <c r="AS17" s="46">
        <v>0</v>
      </c>
      <c r="AT17" s="46">
        <v>54</v>
      </c>
      <c r="AU17" s="46" t="s">
        <v>115</v>
      </c>
      <c r="AY17" s="49">
        <f>Y17/U17</f>
        <v>50</v>
      </c>
      <c r="AZ17" s="50">
        <f>AA17/Y17</f>
        <v>0.37999999999999995</v>
      </c>
      <c r="BA17" s="50">
        <f>W17/U17</f>
        <v>2</v>
      </c>
      <c r="BB17" s="50">
        <f>W17/(U17*3.06)</f>
        <v>0.65359477124183007</v>
      </c>
      <c r="BC17" s="45">
        <v>44288</v>
      </c>
      <c r="BD17" s="45">
        <v>232</v>
      </c>
      <c r="BE17" s="45" t="s">
        <v>202</v>
      </c>
      <c r="BF17" s="45">
        <v>51202080601</v>
      </c>
      <c r="BG17" s="45" t="s">
        <v>156</v>
      </c>
      <c r="BH17" s="45">
        <v>39.270198800000003</v>
      </c>
      <c r="BI17" s="45">
        <v>-86.1421967</v>
      </c>
      <c r="BJ17" s="45" t="s">
        <v>92</v>
      </c>
      <c r="BK17" s="45">
        <v>6</v>
      </c>
      <c r="BL17" s="45">
        <v>5</v>
      </c>
      <c r="BM17" s="45">
        <v>9.6</v>
      </c>
      <c r="BN17" s="45" t="s">
        <v>96</v>
      </c>
      <c r="BO17" s="45">
        <v>1.2999999999999999E-2</v>
      </c>
      <c r="BP17" s="45">
        <v>3.3000000000000002E-2</v>
      </c>
      <c r="BQ17" s="45" t="s">
        <v>98</v>
      </c>
      <c r="BR17" s="45">
        <v>1.8903330013787928E-4</v>
      </c>
      <c r="BS17" s="45">
        <v>0.10299999999999999</v>
      </c>
      <c r="BT17" s="45">
        <v>3.2000000000000001E-2</v>
      </c>
      <c r="BU17" s="45">
        <v>10</v>
      </c>
      <c r="BV17" s="45">
        <v>5</v>
      </c>
      <c r="BW17" s="45">
        <v>0</v>
      </c>
      <c r="BX17" s="45">
        <v>4</v>
      </c>
      <c r="BY17" s="45">
        <v>3</v>
      </c>
      <c r="BZ17" s="45">
        <v>9</v>
      </c>
      <c r="CA17" s="45">
        <v>5</v>
      </c>
      <c r="CB17" s="45">
        <v>3</v>
      </c>
      <c r="CC17" s="45">
        <v>2</v>
      </c>
      <c r="CD17" s="45">
        <v>2</v>
      </c>
      <c r="CE17" s="45">
        <v>4</v>
      </c>
      <c r="CF17" s="45">
        <v>5</v>
      </c>
      <c r="CG17" s="45">
        <v>4</v>
      </c>
      <c r="CH17" s="45">
        <v>4</v>
      </c>
      <c r="CI17" s="45">
        <v>60</v>
      </c>
      <c r="CJ17" s="45">
        <v>25</v>
      </c>
    </row>
    <row r="18" spans="1:88" ht="14" customHeight="1" x14ac:dyDescent="0.35">
      <c r="A18" s="60">
        <v>239</v>
      </c>
      <c r="B18" s="61" t="s">
        <v>264</v>
      </c>
      <c r="C18" s="61" t="s">
        <v>263</v>
      </c>
      <c r="D18" s="63">
        <v>39.242900800000001</v>
      </c>
      <c r="E18" s="63">
        <v>-86.094497700000005</v>
      </c>
      <c r="F18" s="59" t="s">
        <v>296</v>
      </c>
      <c r="G18" s="59" t="s">
        <v>185</v>
      </c>
      <c r="H18" s="59">
        <v>51202080602</v>
      </c>
      <c r="I18" s="45">
        <v>39.242900800000001</v>
      </c>
      <c r="J18" s="45">
        <v>-86.094497700000005</v>
      </c>
      <c r="K18" s="45" t="s">
        <v>114</v>
      </c>
      <c r="AF18" s="46">
        <v>10</v>
      </c>
      <c r="AG18" s="46">
        <v>0</v>
      </c>
      <c r="AH18" s="46">
        <v>0</v>
      </c>
      <c r="AI18" s="46">
        <v>10</v>
      </c>
      <c r="AJ18" s="46">
        <v>6</v>
      </c>
      <c r="AK18" s="46">
        <v>6</v>
      </c>
      <c r="AL18" s="46">
        <v>5</v>
      </c>
      <c r="AM18" s="46">
        <v>3.5</v>
      </c>
      <c r="AN18" s="46">
        <v>2</v>
      </c>
      <c r="AO18" s="46">
        <v>3</v>
      </c>
      <c r="AP18" s="46">
        <v>0</v>
      </c>
      <c r="AQ18" s="46">
        <v>0</v>
      </c>
      <c r="AR18" s="46">
        <v>0</v>
      </c>
      <c r="AS18" s="46">
        <v>0</v>
      </c>
      <c r="AT18" s="46">
        <v>45.5</v>
      </c>
      <c r="AU18" s="46" t="s">
        <v>115</v>
      </c>
      <c r="BC18" s="45">
        <v>44288</v>
      </c>
      <c r="BD18" s="45">
        <v>239</v>
      </c>
      <c r="BE18" s="45" t="s">
        <v>196</v>
      </c>
      <c r="BF18" s="45">
        <v>51202080602</v>
      </c>
      <c r="BG18" s="45" t="s">
        <v>156</v>
      </c>
      <c r="BH18" s="45">
        <v>39.242900800000001</v>
      </c>
      <c r="BI18" s="45">
        <v>-86.094497700000005</v>
      </c>
      <c r="BJ18" s="45" t="s">
        <v>92</v>
      </c>
      <c r="BK18" s="45">
        <v>9</v>
      </c>
      <c r="BL18" s="45">
        <v>4</v>
      </c>
      <c r="BM18" s="45">
        <v>3</v>
      </c>
      <c r="BN18" s="45">
        <v>4.0000000000000036</v>
      </c>
      <c r="BO18" s="45">
        <v>6.0000000000000001E-3</v>
      </c>
      <c r="BP18" s="45">
        <v>0.126</v>
      </c>
      <c r="BQ18" s="45" t="s">
        <v>98</v>
      </c>
      <c r="BR18" s="45">
        <v>2.4017307318652968E-5</v>
      </c>
      <c r="BS18" s="45">
        <v>0.315</v>
      </c>
      <c r="BT18" s="45">
        <v>3.7999999999999999E-2</v>
      </c>
      <c r="BU18" s="45">
        <v>10</v>
      </c>
      <c r="BV18" s="45">
        <v>0</v>
      </c>
      <c r="BW18" s="45">
        <v>0</v>
      </c>
      <c r="BX18" s="45">
        <v>10</v>
      </c>
      <c r="BY18" s="45">
        <v>8</v>
      </c>
      <c r="BZ18" s="45">
        <v>9</v>
      </c>
      <c r="CA18" s="45">
        <v>5</v>
      </c>
      <c r="CB18" s="45">
        <v>5</v>
      </c>
      <c r="CC18" s="45">
        <v>2</v>
      </c>
      <c r="CD18" s="45">
        <v>3</v>
      </c>
      <c r="CE18" s="45">
        <v>6</v>
      </c>
      <c r="CF18" s="45">
        <v>5</v>
      </c>
      <c r="CG18" s="45">
        <v>6</v>
      </c>
      <c r="CH18" s="45">
        <v>4</v>
      </c>
      <c r="CI18" s="45">
        <v>73</v>
      </c>
      <c r="CJ18" s="45">
        <v>50</v>
      </c>
    </row>
    <row r="19" spans="1:88" ht="14" customHeight="1" x14ac:dyDescent="0.35">
      <c r="A19" s="60">
        <v>250</v>
      </c>
      <c r="B19" s="61" t="s">
        <v>250</v>
      </c>
      <c r="C19" s="61" t="s">
        <v>262</v>
      </c>
      <c r="D19" s="63">
        <v>39.202701599999997</v>
      </c>
      <c r="E19" s="63">
        <v>-86.220703099999994</v>
      </c>
      <c r="F19" s="59" t="s">
        <v>295</v>
      </c>
      <c r="G19" s="59" t="s">
        <v>185</v>
      </c>
      <c r="H19" s="59">
        <v>51202080604</v>
      </c>
      <c r="I19" s="45">
        <v>39.202701599999997</v>
      </c>
      <c r="J19" s="45">
        <v>-86.220703099999994</v>
      </c>
      <c r="K19" s="45" t="s">
        <v>92</v>
      </c>
      <c r="L19" s="46">
        <v>0</v>
      </c>
      <c r="N19" s="52">
        <v>8.6</v>
      </c>
      <c r="O19" s="52" t="s">
        <v>93</v>
      </c>
      <c r="P19" s="45">
        <v>16</v>
      </c>
      <c r="Q19" s="45">
        <v>6.5</v>
      </c>
      <c r="S19" s="52">
        <v>2.7</v>
      </c>
      <c r="T19" s="51" t="s">
        <v>94</v>
      </c>
      <c r="U19" s="52">
        <v>2E-3</v>
      </c>
      <c r="W19" s="52">
        <v>3.0000000000000001E-3</v>
      </c>
      <c r="X19" s="51" t="s">
        <v>94</v>
      </c>
      <c r="Y19" s="52">
        <v>0.1</v>
      </c>
      <c r="Z19" s="51" t="s">
        <v>94</v>
      </c>
      <c r="AA19" s="52">
        <v>7.9000000000000008E-3</v>
      </c>
      <c r="AC19" s="53">
        <v>2.1000000000000001E-2</v>
      </c>
      <c r="AD19" s="48">
        <v>1.9334894699011781E-2</v>
      </c>
      <c r="AF19" s="46">
        <v>10</v>
      </c>
      <c r="AG19" s="46">
        <v>0</v>
      </c>
      <c r="AH19" s="46">
        <v>0</v>
      </c>
      <c r="AI19" s="46">
        <v>16</v>
      </c>
      <c r="AJ19" s="46">
        <v>8</v>
      </c>
      <c r="AK19" s="46">
        <v>9</v>
      </c>
      <c r="AL19" s="46">
        <v>5</v>
      </c>
      <c r="AM19" s="46">
        <v>5</v>
      </c>
      <c r="AN19" s="46">
        <v>2</v>
      </c>
      <c r="AO19" s="46">
        <v>2</v>
      </c>
      <c r="AP19" s="46">
        <v>4</v>
      </c>
      <c r="AQ19" s="46">
        <v>1</v>
      </c>
      <c r="AR19" s="46">
        <v>0</v>
      </c>
      <c r="AS19" s="46">
        <v>3.7</v>
      </c>
      <c r="AT19" s="46">
        <v>65.7</v>
      </c>
      <c r="AU19" s="46">
        <v>185</v>
      </c>
      <c r="AY19" s="49">
        <f t="shared" ref="AY19:AY27" si="0">Y19/U19</f>
        <v>50</v>
      </c>
      <c r="AZ19" s="50">
        <f t="shared" ref="AZ19:AZ27" si="1">AA19/Y19</f>
        <v>7.9000000000000001E-2</v>
      </c>
      <c r="BA19" s="50">
        <f t="shared" ref="BA19:BA27" si="2">W19/U19</f>
        <v>1.5</v>
      </c>
      <c r="BB19" s="50">
        <f t="shared" ref="BB19:BB27" si="3">W19/(U19*3.06)</f>
        <v>0.49019607843137253</v>
      </c>
      <c r="BC19" s="45">
        <v>44288</v>
      </c>
      <c r="BD19" s="45">
        <v>250</v>
      </c>
      <c r="BE19" s="45" t="s">
        <v>207</v>
      </c>
      <c r="BF19" s="45">
        <v>51202080604</v>
      </c>
      <c r="BG19" s="45" t="s">
        <v>156</v>
      </c>
      <c r="BH19" s="45">
        <v>39.202701599999997</v>
      </c>
      <c r="BI19" s="45">
        <v>-86.220703099999994</v>
      </c>
      <c r="BJ19" s="45" t="s">
        <v>92</v>
      </c>
      <c r="BK19" s="45">
        <v>6.5</v>
      </c>
      <c r="BL19" s="45">
        <v>4.5</v>
      </c>
      <c r="BM19" s="45">
        <v>10.9</v>
      </c>
      <c r="BN19" s="45" t="s">
        <v>96</v>
      </c>
      <c r="BO19" s="45">
        <v>4.0000000000000001E-3</v>
      </c>
      <c r="BP19" s="45">
        <v>4.5999999999999999E-2</v>
      </c>
      <c r="BQ19" s="45" t="s">
        <v>98</v>
      </c>
      <c r="BR19" s="45">
        <v>6.2233943829293473E-5</v>
      </c>
      <c r="BS19" s="45">
        <v>0.10050000000000001</v>
      </c>
      <c r="BT19" s="45">
        <v>2.35E-2</v>
      </c>
      <c r="BU19" s="45">
        <v>10</v>
      </c>
      <c r="BV19" s="45">
        <v>5</v>
      </c>
      <c r="BW19" s="45">
        <v>5</v>
      </c>
      <c r="BX19" s="45">
        <v>18</v>
      </c>
      <c r="BY19" s="45">
        <v>3</v>
      </c>
      <c r="BZ19" s="45">
        <v>9</v>
      </c>
      <c r="CA19" s="45">
        <v>8</v>
      </c>
      <c r="CB19" s="45">
        <v>5</v>
      </c>
      <c r="CC19" s="45">
        <v>0</v>
      </c>
      <c r="CD19" s="45">
        <v>2</v>
      </c>
      <c r="CE19" s="45">
        <v>0</v>
      </c>
      <c r="CF19" s="45">
        <v>5</v>
      </c>
      <c r="CG19" s="45">
        <v>6</v>
      </c>
      <c r="CH19" s="45">
        <v>5.5</v>
      </c>
      <c r="CI19" s="45">
        <v>81.5</v>
      </c>
      <c r="CJ19" s="45">
        <v>100</v>
      </c>
    </row>
    <row r="20" spans="1:88" ht="14" customHeight="1" x14ac:dyDescent="0.35">
      <c r="A20" s="60">
        <v>251</v>
      </c>
      <c r="B20" s="61" t="s">
        <v>183</v>
      </c>
      <c r="C20" s="61" t="s">
        <v>261</v>
      </c>
      <c r="D20" s="63">
        <v>39.151298500000003</v>
      </c>
      <c r="E20" s="63">
        <v>-86.398498500000002</v>
      </c>
      <c r="F20" s="59" t="s">
        <v>294</v>
      </c>
      <c r="G20" s="59" t="s">
        <v>185</v>
      </c>
      <c r="H20" s="59">
        <v>51202080605</v>
      </c>
      <c r="I20" s="45">
        <v>39.151298500000003</v>
      </c>
      <c r="J20" s="45">
        <v>-86.398498500000002</v>
      </c>
      <c r="K20" s="45" t="s">
        <v>92</v>
      </c>
      <c r="L20" s="46">
        <v>0</v>
      </c>
      <c r="N20" s="52">
        <v>9.8000000000000007</v>
      </c>
      <c r="O20" s="52" t="s">
        <v>93</v>
      </c>
      <c r="S20" s="52">
        <v>9</v>
      </c>
      <c r="U20" s="52">
        <v>1.6E-2</v>
      </c>
      <c r="W20" s="52">
        <v>3.0000000000000001E-3</v>
      </c>
      <c r="Y20" s="52">
        <v>0.42</v>
      </c>
      <c r="Z20" s="51" t="s">
        <v>94</v>
      </c>
      <c r="AA20" s="52">
        <v>7.9000000000000008E-3</v>
      </c>
      <c r="AC20" s="53">
        <v>1.6E-2</v>
      </c>
      <c r="AD20" s="48" t="s">
        <v>102</v>
      </c>
      <c r="AF20" s="46">
        <v>3</v>
      </c>
      <c r="AG20" s="46">
        <v>0</v>
      </c>
      <c r="AH20" s="46">
        <v>0</v>
      </c>
      <c r="AI20" s="46">
        <v>12</v>
      </c>
      <c r="AJ20" s="46">
        <v>8</v>
      </c>
      <c r="AK20" s="46">
        <v>9</v>
      </c>
      <c r="AL20" s="46">
        <v>8</v>
      </c>
      <c r="AM20" s="46">
        <v>4.5</v>
      </c>
      <c r="AN20" s="46">
        <v>4</v>
      </c>
      <c r="AO20" s="46">
        <v>2</v>
      </c>
      <c r="AP20" s="46">
        <v>8</v>
      </c>
      <c r="AQ20" s="46">
        <v>1</v>
      </c>
      <c r="AR20" s="46">
        <v>0</v>
      </c>
      <c r="AS20" s="46">
        <v>0</v>
      </c>
      <c r="AT20" s="46">
        <v>59.5</v>
      </c>
      <c r="AU20" s="46" t="s">
        <v>115</v>
      </c>
      <c r="AY20" s="49">
        <f t="shared" si="0"/>
        <v>26.25</v>
      </c>
      <c r="AZ20" s="50">
        <f t="shared" si="1"/>
        <v>1.8809523809523811E-2</v>
      </c>
      <c r="BA20" s="50">
        <f t="shared" si="2"/>
        <v>0.1875</v>
      </c>
      <c r="BB20" s="50">
        <f t="shared" si="3"/>
        <v>6.1274509803921566E-2</v>
      </c>
      <c r="BC20" s="45">
        <v>44288</v>
      </c>
      <c r="BD20" s="45">
        <v>251</v>
      </c>
      <c r="BE20" s="45" t="s">
        <v>191</v>
      </c>
      <c r="BF20" s="45">
        <v>51202080605</v>
      </c>
      <c r="BG20" s="45" t="s">
        <v>156</v>
      </c>
      <c r="BH20" s="45">
        <v>39.151298500000003</v>
      </c>
      <c r="BI20" s="45">
        <v>-86.398498500000002</v>
      </c>
      <c r="BJ20" s="45" t="s">
        <v>92</v>
      </c>
      <c r="BK20" s="45">
        <v>10</v>
      </c>
      <c r="BL20" s="45">
        <v>5</v>
      </c>
      <c r="BM20" s="45">
        <v>30.5</v>
      </c>
      <c r="BN20" s="45">
        <v>7.999999999999952</v>
      </c>
      <c r="BO20" s="45">
        <v>4.0000000000000001E-3</v>
      </c>
      <c r="BP20" s="45">
        <v>0.16900000000000001</v>
      </c>
      <c r="BQ20" s="45" t="s">
        <v>98</v>
      </c>
      <c r="BR20" s="45">
        <v>2.5982901965156395E-4</v>
      </c>
      <c r="BS20" s="45">
        <v>0.30299999999999999</v>
      </c>
      <c r="BT20" s="45">
        <v>3.6999999999999998E-2</v>
      </c>
      <c r="BU20" s="45">
        <v>0</v>
      </c>
      <c r="BV20" s="45">
        <v>0</v>
      </c>
      <c r="BW20" s="45">
        <v>0</v>
      </c>
      <c r="BX20" s="45">
        <v>14</v>
      </c>
      <c r="BY20" s="45">
        <v>8</v>
      </c>
      <c r="BZ20" s="45">
        <v>12</v>
      </c>
      <c r="CA20" s="45">
        <v>8</v>
      </c>
      <c r="CB20" s="45">
        <v>3</v>
      </c>
      <c r="CC20" s="45">
        <v>2</v>
      </c>
      <c r="CD20" s="45">
        <v>3</v>
      </c>
      <c r="CE20" s="45">
        <v>8</v>
      </c>
      <c r="CF20" s="45">
        <v>1</v>
      </c>
      <c r="CG20" s="45">
        <v>0</v>
      </c>
      <c r="CH20" s="45">
        <v>0</v>
      </c>
      <c r="CI20" s="45">
        <v>59</v>
      </c>
      <c r="CJ20" s="45">
        <v>120</v>
      </c>
    </row>
    <row r="21" spans="1:88" ht="14" customHeight="1" x14ac:dyDescent="0.35">
      <c r="A21" s="60">
        <v>256</v>
      </c>
      <c r="B21" s="61" t="s">
        <v>183</v>
      </c>
      <c r="C21" s="61" t="s">
        <v>260</v>
      </c>
      <c r="D21" s="63">
        <v>39.1731987</v>
      </c>
      <c r="E21" s="63">
        <v>-86.319396999999995</v>
      </c>
      <c r="F21" s="59" t="s">
        <v>295</v>
      </c>
      <c r="G21" s="59" t="s">
        <v>185</v>
      </c>
      <c r="H21" s="59">
        <v>51202080604</v>
      </c>
      <c r="I21" s="45">
        <v>39.1731987</v>
      </c>
      <c r="J21" s="45">
        <v>-86.319396999999995</v>
      </c>
      <c r="K21" s="45" t="s">
        <v>92</v>
      </c>
      <c r="L21" s="46">
        <v>0</v>
      </c>
      <c r="N21" s="52">
        <v>4</v>
      </c>
      <c r="O21" s="52" t="s">
        <v>93</v>
      </c>
      <c r="P21" s="45">
        <v>17.8</v>
      </c>
      <c r="Q21" s="45">
        <v>6</v>
      </c>
      <c r="S21" s="52">
        <v>6.7</v>
      </c>
      <c r="U21" s="52">
        <v>0.02</v>
      </c>
      <c r="W21" s="52">
        <v>3.0000000000000001E-3</v>
      </c>
      <c r="Y21" s="52">
        <v>0.251</v>
      </c>
      <c r="Z21" s="51" t="s">
        <v>94</v>
      </c>
      <c r="AA21" s="52">
        <v>7.9000000000000008E-3</v>
      </c>
      <c r="AB21" s="51" t="s">
        <v>94</v>
      </c>
      <c r="AC21" s="53">
        <v>1.4E-2</v>
      </c>
      <c r="AD21" s="48">
        <v>4.7099820942590178E-3</v>
      </c>
      <c r="AF21" s="46">
        <v>5.3</v>
      </c>
      <c r="AG21" s="46">
        <v>0</v>
      </c>
      <c r="AH21" s="46">
        <v>0</v>
      </c>
      <c r="AI21" s="46">
        <v>14</v>
      </c>
      <c r="AJ21" s="46">
        <v>3</v>
      </c>
      <c r="AK21" s="46">
        <v>0</v>
      </c>
      <c r="AL21" s="46">
        <v>5</v>
      </c>
      <c r="AM21" s="46">
        <v>2.5</v>
      </c>
      <c r="AN21" s="46">
        <v>0</v>
      </c>
      <c r="AO21" s="46">
        <v>2</v>
      </c>
      <c r="AP21" s="46">
        <v>8</v>
      </c>
      <c r="AQ21" s="46">
        <v>1</v>
      </c>
      <c r="AR21" s="46">
        <v>4</v>
      </c>
      <c r="AS21" s="46">
        <v>4</v>
      </c>
      <c r="AT21" s="46">
        <v>48.8</v>
      </c>
      <c r="AU21" s="46">
        <v>175</v>
      </c>
      <c r="AY21" s="49">
        <f t="shared" si="0"/>
        <v>12.549999999999999</v>
      </c>
      <c r="AZ21" s="50">
        <f t="shared" si="1"/>
        <v>3.1474103585657373E-2</v>
      </c>
      <c r="BA21" s="50">
        <f t="shared" si="2"/>
        <v>0.15</v>
      </c>
      <c r="BB21" s="50">
        <f t="shared" si="3"/>
        <v>4.9019607843137254E-2</v>
      </c>
      <c r="BC21" s="45">
        <v>44288</v>
      </c>
      <c r="BD21" s="45">
        <v>256</v>
      </c>
      <c r="BE21" s="45" t="s">
        <v>207</v>
      </c>
      <c r="BF21" s="45">
        <v>51202080604</v>
      </c>
      <c r="BG21" s="45" t="s">
        <v>156</v>
      </c>
      <c r="BH21" s="45">
        <v>39.1731987</v>
      </c>
      <c r="BI21" s="45">
        <v>-86.319396999999995</v>
      </c>
      <c r="BJ21" s="45" t="s">
        <v>186</v>
      </c>
      <c r="BK21" s="45" t="s">
        <v>115</v>
      </c>
      <c r="BL21" s="45" t="s">
        <v>115</v>
      </c>
      <c r="BO21" s="45" t="s">
        <v>102</v>
      </c>
      <c r="BP21" s="45" t="s">
        <v>102</v>
      </c>
      <c r="BQ21" s="45" t="s">
        <v>102</v>
      </c>
      <c r="BR21" s="45" t="s">
        <v>102</v>
      </c>
      <c r="BS21" s="45" t="s">
        <v>102</v>
      </c>
      <c r="BT21" s="45" t="s">
        <v>102</v>
      </c>
      <c r="BU21" s="45">
        <v>0</v>
      </c>
      <c r="BV21" s="45">
        <v>0</v>
      </c>
      <c r="BW21" s="45">
        <v>0</v>
      </c>
      <c r="BX21" s="45">
        <v>8</v>
      </c>
      <c r="BY21" s="45">
        <v>0</v>
      </c>
      <c r="BZ21" s="45">
        <v>9</v>
      </c>
      <c r="CA21" s="45">
        <v>8</v>
      </c>
      <c r="CB21" s="45">
        <v>1</v>
      </c>
      <c r="CC21" s="45">
        <v>2</v>
      </c>
      <c r="CD21" s="45">
        <v>2</v>
      </c>
      <c r="CE21" s="45">
        <v>0</v>
      </c>
      <c r="CF21" s="45">
        <v>1</v>
      </c>
      <c r="CG21" s="45">
        <v>6</v>
      </c>
      <c r="CH21" s="45">
        <v>0</v>
      </c>
      <c r="CI21" s="45">
        <v>37</v>
      </c>
      <c r="CJ21" s="45" t="s">
        <v>115</v>
      </c>
    </row>
    <row r="22" spans="1:88" ht="14" customHeight="1" x14ac:dyDescent="0.35">
      <c r="A22" s="60">
        <v>258</v>
      </c>
      <c r="B22" s="61" t="s">
        <v>212</v>
      </c>
      <c r="C22" s="61" t="s">
        <v>259</v>
      </c>
      <c r="D22" s="63">
        <v>39.147701300000001</v>
      </c>
      <c r="E22" s="63">
        <v>-86.407402000000005</v>
      </c>
      <c r="F22" s="59" t="s">
        <v>306</v>
      </c>
      <c r="G22" s="59" t="s">
        <v>185</v>
      </c>
      <c r="H22" s="59">
        <v>51202080606</v>
      </c>
      <c r="I22" s="45">
        <v>39.147701300000001</v>
      </c>
      <c r="J22" s="45">
        <v>-86.407402000000005</v>
      </c>
      <c r="K22" s="45" t="s">
        <v>92</v>
      </c>
      <c r="L22" s="46">
        <v>0</v>
      </c>
      <c r="N22" s="52">
        <v>186</v>
      </c>
      <c r="O22" s="52" t="s">
        <v>93</v>
      </c>
      <c r="P22" s="45">
        <v>17</v>
      </c>
      <c r="Q22" s="45">
        <v>6</v>
      </c>
      <c r="S22" s="52">
        <v>7.8</v>
      </c>
      <c r="U22" s="52">
        <v>2.4E-2</v>
      </c>
      <c r="W22" s="52">
        <v>2E-3</v>
      </c>
      <c r="Y22" s="52">
        <v>0.16200000000000001</v>
      </c>
      <c r="Z22" s="51" t="s">
        <v>94</v>
      </c>
      <c r="AA22" s="52">
        <v>7.9000000000000008E-3</v>
      </c>
      <c r="AC22" s="53">
        <v>2.9000000000000001E-2</v>
      </c>
      <c r="AD22" s="48">
        <v>9.1923704131336003E-3</v>
      </c>
      <c r="AF22" s="46">
        <v>0</v>
      </c>
      <c r="AG22" s="46">
        <v>0</v>
      </c>
      <c r="AH22" s="46">
        <v>0</v>
      </c>
      <c r="AI22" s="46">
        <v>6</v>
      </c>
      <c r="AJ22" s="46">
        <v>3</v>
      </c>
      <c r="AK22" s="46">
        <v>9</v>
      </c>
      <c r="AL22" s="46">
        <v>5</v>
      </c>
      <c r="AM22" s="46">
        <v>5</v>
      </c>
      <c r="AN22" s="46">
        <v>0</v>
      </c>
      <c r="AO22" s="46">
        <v>2</v>
      </c>
      <c r="AP22" s="46">
        <v>6</v>
      </c>
      <c r="AQ22" s="46">
        <v>1</v>
      </c>
      <c r="AR22" s="46">
        <v>0</v>
      </c>
      <c r="AS22" s="46">
        <v>0</v>
      </c>
      <c r="AT22" s="46">
        <v>37</v>
      </c>
      <c r="AU22" s="46">
        <v>120</v>
      </c>
      <c r="AY22" s="49">
        <f t="shared" si="0"/>
        <v>6.75</v>
      </c>
      <c r="AZ22" s="50">
        <f t="shared" si="1"/>
        <v>4.8765432098765438E-2</v>
      </c>
      <c r="BA22" s="50">
        <f t="shared" si="2"/>
        <v>8.3333333333333329E-2</v>
      </c>
      <c r="BB22" s="50">
        <f t="shared" si="3"/>
        <v>2.7233115468409584E-2</v>
      </c>
      <c r="BC22" s="45">
        <v>44288</v>
      </c>
      <c r="BD22" s="45">
        <v>258</v>
      </c>
      <c r="BE22" s="45" t="s">
        <v>184</v>
      </c>
      <c r="BF22" s="45">
        <v>51202080606</v>
      </c>
      <c r="BG22" s="45" t="s">
        <v>156</v>
      </c>
      <c r="BH22" s="45">
        <v>39.147701300000001</v>
      </c>
      <c r="BI22" s="45">
        <v>-86.407402000000005</v>
      </c>
      <c r="BJ22" s="45" t="s">
        <v>92</v>
      </c>
      <c r="BK22" s="45">
        <v>6</v>
      </c>
      <c r="BL22" s="45">
        <v>4</v>
      </c>
      <c r="BM22" s="45">
        <v>9.3000000000000007</v>
      </c>
      <c r="BN22" s="45" t="s">
        <v>96</v>
      </c>
      <c r="BO22" s="45">
        <v>6.0000000000000001E-3</v>
      </c>
      <c r="BP22" s="45">
        <v>0.27900000000000003</v>
      </c>
      <c r="BQ22" s="45" t="s">
        <v>98</v>
      </c>
      <c r="BR22" s="45">
        <v>1.8903559732505979E-5</v>
      </c>
      <c r="BS22" s="45">
        <v>0.82899999999999996</v>
      </c>
      <c r="BT22" s="45">
        <v>2.7E-2</v>
      </c>
      <c r="BU22" s="45">
        <v>0</v>
      </c>
      <c r="BV22" s="45">
        <v>0</v>
      </c>
      <c r="BW22" s="45">
        <v>0</v>
      </c>
      <c r="BX22" s="45">
        <v>0</v>
      </c>
      <c r="BY22" s="45">
        <v>3</v>
      </c>
      <c r="BZ22" s="45">
        <v>9</v>
      </c>
      <c r="CA22" s="45">
        <v>5</v>
      </c>
      <c r="CB22" s="45">
        <v>2.5</v>
      </c>
      <c r="CC22" s="45">
        <v>2</v>
      </c>
      <c r="CD22" s="45">
        <v>3</v>
      </c>
      <c r="CE22" s="45">
        <v>8</v>
      </c>
      <c r="CF22" s="45">
        <v>1</v>
      </c>
      <c r="CG22" s="45">
        <v>0</v>
      </c>
      <c r="CH22" s="45">
        <v>0</v>
      </c>
      <c r="CI22" s="45">
        <v>33.5</v>
      </c>
      <c r="CJ22" s="45">
        <v>120</v>
      </c>
    </row>
    <row r="23" spans="1:88" ht="14" customHeight="1" x14ac:dyDescent="0.35">
      <c r="A23" s="60">
        <v>262</v>
      </c>
      <c r="B23" s="62" t="s">
        <v>257</v>
      </c>
      <c r="C23" s="61" t="s">
        <v>258</v>
      </c>
      <c r="D23" s="63">
        <v>39.176601400000003</v>
      </c>
      <c r="E23" s="63">
        <v>-86.339798000000002</v>
      </c>
      <c r="F23" s="59" t="s">
        <v>295</v>
      </c>
      <c r="G23" s="59" t="s">
        <v>185</v>
      </c>
      <c r="H23" s="59">
        <v>51202080604</v>
      </c>
      <c r="I23" s="45">
        <v>39.176601400000003</v>
      </c>
      <c r="J23" s="45">
        <v>-86.339798000000002</v>
      </c>
      <c r="K23" s="45" t="s">
        <v>92</v>
      </c>
      <c r="L23" s="46">
        <v>0</v>
      </c>
      <c r="N23" s="52">
        <v>4.0999999999999996</v>
      </c>
      <c r="O23" s="52" t="s">
        <v>93</v>
      </c>
      <c r="P23" s="45">
        <v>17.8</v>
      </c>
      <c r="Q23" s="45">
        <v>6</v>
      </c>
      <c r="S23" s="52">
        <v>1.2</v>
      </c>
      <c r="U23" s="52">
        <v>1.4E-2</v>
      </c>
      <c r="V23" s="51" t="s">
        <v>94</v>
      </c>
      <c r="W23" s="52">
        <v>1.9E-3</v>
      </c>
      <c r="Y23" s="52">
        <v>0.105</v>
      </c>
      <c r="Z23" s="51" t="s">
        <v>94</v>
      </c>
      <c r="AA23" s="52">
        <v>7.9000000000000008E-3</v>
      </c>
      <c r="AC23" s="53">
        <v>2.1000000000000001E-2</v>
      </c>
      <c r="AD23" s="48">
        <v>7.0649731413885281E-3</v>
      </c>
      <c r="AF23" s="46">
        <v>14</v>
      </c>
      <c r="AG23" s="46">
        <v>5</v>
      </c>
      <c r="AH23" s="46">
        <v>0</v>
      </c>
      <c r="AI23" s="46">
        <v>8</v>
      </c>
      <c r="AJ23" s="46">
        <v>6</v>
      </c>
      <c r="AK23" s="46">
        <v>6</v>
      </c>
      <c r="AL23" s="46">
        <v>6.5</v>
      </c>
      <c r="AM23" s="46">
        <v>3.7</v>
      </c>
      <c r="AN23" s="46">
        <v>2</v>
      </c>
      <c r="AO23" s="46">
        <v>2</v>
      </c>
      <c r="AP23" s="46">
        <v>4</v>
      </c>
      <c r="AQ23" s="46">
        <v>2</v>
      </c>
      <c r="AR23" s="46">
        <v>4</v>
      </c>
      <c r="AS23" s="46">
        <v>3.5</v>
      </c>
      <c r="AT23" s="46">
        <v>66.7</v>
      </c>
      <c r="AU23" s="46">
        <v>175</v>
      </c>
      <c r="AY23" s="49">
        <f t="shared" si="0"/>
        <v>7.5</v>
      </c>
      <c r="AZ23" s="50">
        <f t="shared" si="1"/>
        <v>7.5238095238095243E-2</v>
      </c>
      <c r="BA23" s="50">
        <f t="shared" si="2"/>
        <v>0.1357142857142857</v>
      </c>
      <c r="BB23" s="50">
        <f t="shared" si="3"/>
        <v>4.4351073762838464E-2</v>
      </c>
      <c r="BC23" s="45">
        <v>44288</v>
      </c>
      <c r="BD23" s="45">
        <v>262</v>
      </c>
      <c r="BE23" s="45" t="s">
        <v>207</v>
      </c>
      <c r="BF23" s="45">
        <v>51202080604</v>
      </c>
      <c r="BG23" s="45" t="s">
        <v>156</v>
      </c>
      <c r="BH23" s="45">
        <v>39.176601400000003</v>
      </c>
      <c r="BI23" s="45">
        <v>-86.339798000000002</v>
      </c>
      <c r="BJ23" s="45" t="s">
        <v>92</v>
      </c>
      <c r="BK23" s="45">
        <v>9</v>
      </c>
      <c r="BL23" s="45">
        <v>4</v>
      </c>
      <c r="BM23" s="45">
        <v>0</v>
      </c>
      <c r="BN23" s="45">
        <v>3.4000000000000696</v>
      </c>
      <c r="BO23" s="45">
        <v>4.0000000000000001E-3</v>
      </c>
      <c r="BP23" s="45">
        <v>0.15</v>
      </c>
      <c r="BQ23" s="45" t="s">
        <v>98</v>
      </c>
      <c r="BR23" s="45">
        <v>2.4017307318652968E-5</v>
      </c>
      <c r="BS23" s="45">
        <v>0.34899999999999998</v>
      </c>
      <c r="BT23" s="45">
        <v>0.04</v>
      </c>
      <c r="BU23" s="45">
        <v>14</v>
      </c>
      <c r="BV23" s="45">
        <v>0</v>
      </c>
      <c r="BW23" s="45">
        <v>0</v>
      </c>
      <c r="BX23" s="45">
        <v>10</v>
      </c>
      <c r="BY23" s="45">
        <v>6</v>
      </c>
      <c r="BZ23" s="45">
        <v>6</v>
      </c>
      <c r="CA23" s="45">
        <v>8</v>
      </c>
      <c r="CB23" s="45">
        <v>2</v>
      </c>
      <c r="CC23" s="45">
        <v>2</v>
      </c>
      <c r="CD23" s="45">
        <v>2</v>
      </c>
      <c r="CE23" s="45">
        <v>4</v>
      </c>
      <c r="CF23" s="45">
        <v>1</v>
      </c>
      <c r="CG23" s="45">
        <v>0</v>
      </c>
      <c r="CH23" s="45">
        <v>7</v>
      </c>
      <c r="CI23" s="45">
        <v>62</v>
      </c>
      <c r="CJ23" s="45">
        <v>120</v>
      </c>
    </row>
    <row r="24" spans="1:88" ht="14" customHeight="1" x14ac:dyDescent="0.35">
      <c r="A24" s="60">
        <v>273</v>
      </c>
      <c r="B24" s="62" t="s">
        <v>257</v>
      </c>
      <c r="C24" s="61" t="s">
        <v>256</v>
      </c>
      <c r="D24" s="63">
        <v>39.214401199999998</v>
      </c>
      <c r="E24" s="63">
        <v>-86.344497700000005</v>
      </c>
      <c r="F24" s="59" t="s">
        <v>295</v>
      </c>
      <c r="G24" s="59" t="s">
        <v>185</v>
      </c>
      <c r="H24" s="59">
        <v>51202080604</v>
      </c>
      <c r="I24" s="45">
        <v>39.214401199999998</v>
      </c>
      <c r="J24" s="45">
        <v>-86.344497700000005</v>
      </c>
      <c r="K24" s="45" t="s">
        <v>92</v>
      </c>
      <c r="L24" s="46">
        <v>0</v>
      </c>
      <c r="M24" s="51" t="s">
        <v>94</v>
      </c>
      <c r="N24" s="52">
        <v>1</v>
      </c>
      <c r="O24" s="52" t="s">
        <v>93</v>
      </c>
      <c r="P24" s="45">
        <v>14.4</v>
      </c>
      <c r="Q24" s="45">
        <v>6</v>
      </c>
      <c r="S24" s="52">
        <v>2.2000000000000002</v>
      </c>
      <c r="U24" s="52">
        <v>1.7000000000000001E-2</v>
      </c>
      <c r="W24" s="52">
        <v>3.0000000000000001E-3</v>
      </c>
      <c r="X24" s="51" t="s">
        <v>94</v>
      </c>
      <c r="Y24" s="52">
        <v>0.1</v>
      </c>
      <c r="AA24" s="52">
        <v>1.2999999999999999E-2</v>
      </c>
      <c r="AC24" s="53">
        <v>2.7E-2</v>
      </c>
      <c r="AD24" s="48">
        <v>7.0363209282388057E-3</v>
      </c>
      <c r="AF24" s="46">
        <v>10</v>
      </c>
      <c r="AG24" s="46">
        <v>5</v>
      </c>
      <c r="AH24" s="46">
        <v>5</v>
      </c>
      <c r="AI24" s="46">
        <v>12</v>
      </c>
      <c r="AJ24" s="46">
        <v>3</v>
      </c>
      <c r="AK24" s="46">
        <v>6</v>
      </c>
      <c r="AL24" s="46">
        <v>5</v>
      </c>
      <c r="AM24" s="46">
        <v>3.7</v>
      </c>
      <c r="AN24" s="46">
        <v>2</v>
      </c>
      <c r="AO24" s="46">
        <v>2</v>
      </c>
      <c r="AP24" s="46">
        <v>2</v>
      </c>
      <c r="AQ24" s="46">
        <v>0</v>
      </c>
      <c r="AR24" s="46">
        <v>0</v>
      </c>
      <c r="AS24" s="46">
        <v>3.5</v>
      </c>
      <c r="AT24" s="46">
        <v>59.2</v>
      </c>
      <c r="AU24" s="46">
        <v>15</v>
      </c>
      <c r="AY24" s="49">
        <f t="shared" si="0"/>
        <v>5.8823529411764701</v>
      </c>
      <c r="AZ24" s="50">
        <f t="shared" si="1"/>
        <v>0.12999999999999998</v>
      </c>
      <c r="BA24" s="50">
        <f t="shared" si="2"/>
        <v>0.1764705882352941</v>
      </c>
      <c r="BB24" s="50">
        <f t="shared" si="3"/>
        <v>5.7670126874279123E-2</v>
      </c>
      <c r="BC24" s="45">
        <v>44288</v>
      </c>
      <c r="BD24" s="45">
        <v>273</v>
      </c>
      <c r="BE24" s="45" t="s">
        <v>207</v>
      </c>
      <c r="BF24" s="45">
        <v>51202080604</v>
      </c>
      <c r="BG24" s="45" t="s">
        <v>156</v>
      </c>
      <c r="BH24" s="45">
        <v>39.214401199999998</v>
      </c>
      <c r="BI24" s="45">
        <v>-86.344497700000005</v>
      </c>
      <c r="BJ24" s="45" t="s">
        <v>92</v>
      </c>
      <c r="BK24" s="45">
        <v>6</v>
      </c>
      <c r="BL24" s="45">
        <v>5</v>
      </c>
      <c r="BM24" s="45">
        <v>1</v>
      </c>
      <c r="BN24" s="45">
        <v>0.59999999999993392</v>
      </c>
      <c r="BO24" s="45">
        <v>2.7E-2</v>
      </c>
      <c r="BP24" s="45">
        <v>1.7000000000000001E-2</v>
      </c>
      <c r="BQ24" s="45" t="s">
        <v>98</v>
      </c>
      <c r="BR24" s="45">
        <v>1.8903330013787928E-4</v>
      </c>
      <c r="BS24" s="45" t="s">
        <v>103</v>
      </c>
      <c r="BT24" s="45">
        <v>0.10299999999999999</v>
      </c>
      <c r="BU24" s="45">
        <v>10</v>
      </c>
      <c r="BV24" s="45">
        <v>0</v>
      </c>
      <c r="BW24" s="45">
        <v>5</v>
      </c>
      <c r="BX24" s="45">
        <v>8</v>
      </c>
      <c r="BY24" s="45">
        <v>3</v>
      </c>
      <c r="BZ24" s="45">
        <v>9</v>
      </c>
      <c r="CA24" s="45">
        <v>5</v>
      </c>
      <c r="CB24" s="45">
        <v>2.5</v>
      </c>
      <c r="CC24" s="45">
        <v>2</v>
      </c>
      <c r="CD24" s="45">
        <v>2</v>
      </c>
      <c r="CE24" s="45">
        <v>4</v>
      </c>
      <c r="CF24" s="45">
        <v>1</v>
      </c>
      <c r="CG24" s="45">
        <v>4</v>
      </c>
      <c r="CH24" s="45">
        <v>4</v>
      </c>
      <c r="CI24" s="45">
        <v>59.5</v>
      </c>
      <c r="CJ24" s="45">
        <v>120</v>
      </c>
    </row>
    <row r="25" spans="1:88" ht="14" customHeight="1" x14ac:dyDescent="0.35">
      <c r="A25" s="60">
        <v>277</v>
      </c>
      <c r="B25" s="61" t="s">
        <v>255</v>
      </c>
      <c r="C25" s="61" t="s">
        <v>254</v>
      </c>
      <c r="D25" s="63">
        <v>39.195999100000002</v>
      </c>
      <c r="E25" s="63">
        <v>-86.297096300000007</v>
      </c>
      <c r="F25" s="59" t="s">
        <v>295</v>
      </c>
      <c r="G25" s="59" t="s">
        <v>185</v>
      </c>
      <c r="H25" s="59">
        <v>51202080604</v>
      </c>
      <c r="I25" s="45">
        <v>39.195999100000002</v>
      </c>
      <c r="J25" s="45">
        <v>-86.297096300000007</v>
      </c>
      <c r="K25" s="45" t="s">
        <v>92</v>
      </c>
      <c r="L25" s="46">
        <v>1</v>
      </c>
      <c r="N25" s="52">
        <v>378</v>
      </c>
      <c r="O25" s="52" t="s">
        <v>93</v>
      </c>
      <c r="P25" s="45">
        <v>18</v>
      </c>
      <c r="Q25" s="45">
        <v>6</v>
      </c>
      <c r="S25" s="52">
        <v>0.5</v>
      </c>
      <c r="U25" s="52">
        <v>1.6E-2</v>
      </c>
      <c r="W25" s="52">
        <v>2E-3</v>
      </c>
      <c r="X25" s="51" t="s">
        <v>94</v>
      </c>
      <c r="Y25" s="52">
        <v>0.1</v>
      </c>
      <c r="Z25" s="51" t="s">
        <v>94</v>
      </c>
      <c r="AA25" s="52">
        <v>7.9000000000000008E-3</v>
      </c>
      <c r="AC25" s="53">
        <v>4.2000000000000003E-2</v>
      </c>
      <c r="AD25" s="48">
        <v>1.4341139170968799E-2</v>
      </c>
      <c r="AF25" s="46">
        <v>14</v>
      </c>
      <c r="AG25" s="46">
        <v>0</v>
      </c>
      <c r="AH25" s="46">
        <v>0</v>
      </c>
      <c r="AI25" s="46">
        <v>12</v>
      </c>
      <c r="AJ25" s="46">
        <v>0</v>
      </c>
      <c r="AK25" s="46">
        <v>9</v>
      </c>
      <c r="AL25" s="46">
        <v>5</v>
      </c>
      <c r="AM25" s="46">
        <v>1</v>
      </c>
      <c r="AN25" s="46">
        <v>2</v>
      </c>
      <c r="AO25" s="46">
        <v>3</v>
      </c>
      <c r="AP25" s="46">
        <v>4</v>
      </c>
      <c r="AQ25" s="46">
        <v>1</v>
      </c>
      <c r="AR25" s="46">
        <v>0</v>
      </c>
      <c r="AS25" s="46">
        <v>0</v>
      </c>
      <c r="AT25" s="46">
        <v>51</v>
      </c>
      <c r="AU25" s="46">
        <v>120</v>
      </c>
      <c r="AY25" s="49">
        <f t="shared" si="0"/>
        <v>6.25</v>
      </c>
      <c r="AZ25" s="50">
        <f t="shared" si="1"/>
        <v>7.9000000000000001E-2</v>
      </c>
      <c r="BA25" s="50">
        <f t="shared" si="2"/>
        <v>0.125</v>
      </c>
      <c r="BB25" s="50">
        <f t="shared" si="3"/>
        <v>4.084967320261438E-2</v>
      </c>
      <c r="BC25" s="45">
        <v>44288</v>
      </c>
      <c r="BD25" s="45">
        <v>277</v>
      </c>
      <c r="BE25" s="45" t="s">
        <v>207</v>
      </c>
      <c r="BF25" s="45">
        <v>51202080604</v>
      </c>
      <c r="BG25" s="45" t="s">
        <v>156</v>
      </c>
      <c r="BH25" s="45">
        <v>39.195999100000002</v>
      </c>
      <c r="BI25" s="45">
        <v>-86.297096300000007</v>
      </c>
      <c r="BJ25" s="45" t="s">
        <v>92</v>
      </c>
      <c r="BK25" s="45">
        <v>5</v>
      </c>
      <c r="BL25" s="45">
        <v>5</v>
      </c>
      <c r="BM25" s="45">
        <v>20.3</v>
      </c>
      <c r="BN25" s="45" t="s">
        <v>96</v>
      </c>
      <c r="BO25" s="45">
        <v>4.0000000000000001E-3</v>
      </c>
      <c r="BP25" s="45">
        <v>2.4E-2</v>
      </c>
      <c r="BQ25" s="45" t="s">
        <v>98</v>
      </c>
      <c r="BR25" s="45">
        <v>1.7433317459562177E-4</v>
      </c>
      <c r="BS25" s="45" t="s">
        <v>103</v>
      </c>
      <c r="BT25" s="45">
        <v>2.1999999999999999E-2</v>
      </c>
      <c r="BU25" s="45">
        <v>10</v>
      </c>
      <c r="BV25" s="45">
        <v>5</v>
      </c>
      <c r="BW25" s="45">
        <v>0</v>
      </c>
      <c r="BX25" s="45">
        <v>6</v>
      </c>
      <c r="BY25" s="45">
        <v>3</v>
      </c>
      <c r="BZ25" s="45">
        <v>9</v>
      </c>
      <c r="CA25" s="45">
        <v>5</v>
      </c>
      <c r="CB25" s="45">
        <v>0.5</v>
      </c>
      <c r="CC25" s="45">
        <v>2</v>
      </c>
      <c r="CD25" s="45">
        <v>2</v>
      </c>
      <c r="CE25" s="45">
        <v>4</v>
      </c>
      <c r="CF25" s="45">
        <v>2</v>
      </c>
      <c r="CG25" s="45">
        <v>6</v>
      </c>
      <c r="CH25" s="45">
        <v>7</v>
      </c>
      <c r="CI25" s="45">
        <v>61.5</v>
      </c>
      <c r="CJ25" s="45">
        <v>80</v>
      </c>
    </row>
    <row r="26" spans="1:88" ht="14" customHeight="1" x14ac:dyDescent="0.35">
      <c r="A26" s="60">
        <v>280</v>
      </c>
      <c r="B26" s="61" t="s">
        <v>253</v>
      </c>
      <c r="C26" s="61" t="s">
        <v>252</v>
      </c>
      <c r="D26" s="63">
        <v>39.127800000000001</v>
      </c>
      <c r="E26" s="63">
        <v>-86.385200499999996</v>
      </c>
      <c r="F26" s="59" t="s">
        <v>306</v>
      </c>
      <c r="G26" s="59" t="s">
        <v>185</v>
      </c>
      <c r="H26" s="59">
        <v>51202080606</v>
      </c>
      <c r="I26" s="45">
        <v>39.127800000000001</v>
      </c>
      <c r="J26" s="45">
        <v>-86.385200499999996</v>
      </c>
      <c r="K26" s="45" t="s">
        <v>92</v>
      </c>
      <c r="L26" s="46">
        <v>0</v>
      </c>
      <c r="N26" s="52">
        <v>3</v>
      </c>
      <c r="O26" s="52" t="s">
        <v>93</v>
      </c>
      <c r="S26" s="52">
        <v>8.3000000000000007</v>
      </c>
      <c r="U26" s="52">
        <v>2.8000000000000001E-2</v>
      </c>
      <c r="W26" s="52">
        <v>3.0000000000000001E-3</v>
      </c>
      <c r="Y26" s="52">
        <v>0.38</v>
      </c>
      <c r="Z26" s="51" t="s">
        <v>94</v>
      </c>
      <c r="AA26" s="52">
        <v>7.9000000000000008E-3</v>
      </c>
      <c r="AC26" s="53">
        <v>9.5000000000000001E-2</v>
      </c>
      <c r="AD26" s="48" t="s">
        <v>102</v>
      </c>
      <c r="AF26" s="46">
        <v>14</v>
      </c>
      <c r="AG26" s="46">
        <v>5</v>
      </c>
      <c r="AH26" s="46">
        <v>0</v>
      </c>
      <c r="AI26" s="46">
        <v>12</v>
      </c>
      <c r="AJ26" s="46">
        <v>3</v>
      </c>
      <c r="AK26" s="46">
        <v>9</v>
      </c>
      <c r="AL26" s="46">
        <v>8</v>
      </c>
      <c r="AM26" s="46">
        <v>4.5</v>
      </c>
      <c r="AN26" s="46">
        <v>4</v>
      </c>
      <c r="AO26" s="46">
        <v>2</v>
      </c>
      <c r="AP26" s="46">
        <v>4</v>
      </c>
      <c r="AQ26" s="46">
        <v>0</v>
      </c>
      <c r="AR26" s="46">
        <v>0</v>
      </c>
      <c r="AS26" s="46">
        <v>0</v>
      </c>
      <c r="AT26" s="46">
        <v>65.5</v>
      </c>
      <c r="AU26" s="46" t="s">
        <v>115</v>
      </c>
      <c r="AY26" s="49">
        <f t="shared" si="0"/>
        <v>13.571428571428571</v>
      </c>
      <c r="AZ26" s="50">
        <f t="shared" si="1"/>
        <v>2.0789473684210528E-2</v>
      </c>
      <c r="BA26" s="50">
        <f t="shared" si="2"/>
        <v>0.10714285714285714</v>
      </c>
      <c r="BB26" s="50">
        <f t="shared" si="3"/>
        <v>3.5014005602240897E-2</v>
      </c>
      <c r="BC26" s="45">
        <v>44288</v>
      </c>
      <c r="BD26" s="45">
        <v>280</v>
      </c>
      <c r="BE26" s="45" t="s">
        <v>184</v>
      </c>
      <c r="BF26" s="45">
        <v>51202080606</v>
      </c>
      <c r="BG26" s="45" t="s">
        <v>156</v>
      </c>
      <c r="BH26" s="45">
        <v>39.127800000000001</v>
      </c>
      <c r="BI26" s="45">
        <v>-86.385200499999996</v>
      </c>
      <c r="BJ26" s="45" t="s">
        <v>92</v>
      </c>
      <c r="BK26" s="45">
        <v>5.6</v>
      </c>
      <c r="BL26" s="45">
        <v>5</v>
      </c>
      <c r="BM26" s="45">
        <v>1</v>
      </c>
      <c r="BO26" s="45">
        <v>4.0000000000000001E-3</v>
      </c>
      <c r="BP26" s="45">
        <v>1.2E-2</v>
      </c>
      <c r="BQ26" s="45" t="s">
        <v>98</v>
      </c>
      <c r="BR26" s="45">
        <v>1.8302283595782992E-4</v>
      </c>
      <c r="BS26" s="45" t="s">
        <v>103</v>
      </c>
      <c r="BT26" s="45">
        <v>0.02</v>
      </c>
      <c r="BU26" s="45">
        <v>6</v>
      </c>
      <c r="BV26" s="45">
        <v>0</v>
      </c>
      <c r="BW26" s="45">
        <v>0</v>
      </c>
      <c r="BX26" s="45">
        <v>16</v>
      </c>
      <c r="BY26" s="45">
        <v>8</v>
      </c>
      <c r="BZ26" s="45">
        <v>12</v>
      </c>
      <c r="CA26" s="45">
        <v>8</v>
      </c>
      <c r="CB26" s="45">
        <v>5</v>
      </c>
      <c r="CC26" s="45">
        <v>4</v>
      </c>
      <c r="CD26" s="45">
        <v>3</v>
      </c>
      <c r="CE26" s="45">
        <v>6</v>
      </c>
      <c r="CF26" s="45">
        <v>0</v>
      </c>
      <c r="CG26" s="45">
        <v>0</v>
      </c>
      <c r="CH26" s="45">
        <v>0</v>
      </c>
      <c r="CI26" s="45">
        <v>68</v>
      </c>
      <c r="CJ26" s="45">
        <v>120</v>
      </c>
    </row>
    <row r="27" spans="1:88" ht="14" customHeight="1" x14ac:dyDescent="0.35">
      <c r="A27" s="60">
        <v>282</v>
      </c>
      <c r="B27" s="61" t="s">
        <v>250</v>
      </c>
      <c r="C27" s="61" t="s">
        <v>251</v>
      </c>
      <c r="D27" s="63">
        <v>39.221801800000001</v>
      </c>
      <c r="E27" s="63">
        <v>-86.204101600000001</v>
      </c>
      <c r="F27" s="59" t="s">
        <v>295</v>
      </c>
      <c r="G27" s="59" t="s">
        <v>185</v>
      </c>
      <c r="H27" s="59">
        <v>51202080604</v>
      </c>
      <c r="I27" s="45">
        <v>39.221801800000001</v>
      </c>
      <c r="J27" s="45">
        <v>-86.204101600000001</v>
      </c>
      <c r="K27" s="45" t="s">
        <v>92</v>
      </c>
      <c r="L27" s="46">
        <v>0</v>
      </c>
      <c r="N27" s="52">
        <v>214</v>
      </c>
      <c r="O27" s="52" t="s">
        <v>93</v>
      </c>
      <c r="P27" s="45">
        <v>14.5</v>
      </c>
      <c r="Q27" s="45">
        <v>6</v>
      </c>
      <c r="S27" s="52">
        <v>4.3</v>
      </c>
      <c r="U27" s="52">
        <v>2.8000000000000001E-2</v>
      </c>
      <c r="W27" s="52">
        <v>4.0000000000000001E-3</v>
      </c>
      <c r="Y27" s="52">
        <v>0.25850000000000001</v>
      </c>
      <c r="Z27" s="51" t="s">
        <v>94</v>
      </c>
      <c r="AA27" s="52">
        <v>7.9000000000000008E-3</v>
      </c>
      <c r="AC27" s="53">
        <v>2.5000000000000001E-2</v>
      </c>
      <c r="AD27" s="48">
        <v>6.5647994483735688E-3</v>
      </c>
      <c r="AF27" s="46">
        <v>14</v>
      </c>
      <c r="AG27" s="46">
        <v>0</v>
      </c>
      <c r="AH27" s="46">
        <v>0</v>
      </c>
      <c r="AI27" s="46">
        <v>14</v>
      </c>
      <c r="AJ27" s="46">
        <v>8</v>
      </c>
      <c r="AK27" s="46">
        <v>12</v>
      </c>
      <c r="AL27" s="46">
        <v>5</v>
      </c>
      <c r="AM27" s="46">
        <v>5</v>
      </c>
      <c r="AN27" s="46">
        <v>2</v>
      </c>
      <c r="AO27" s="46">
        <v>3</v>
      </c>
      <c r="AP27" s="46">
        <v>4</v>
      </c>
      <c r="AQ27" s="46">
        <v>0</v>
      </c>
      <c r="AR27" s="46">
        <v>0</v>
      </c>
      <c r="AS27" s="46">
        <v>3.7</v>
      </c>
      <c r="AT27" s="46">
        <v>70.7</v>
      </c>
      <c r="AU27" s="46">
        <v>120</v>
      </c>
      <c r="AY27" s="49">
        <f t="shared" si="0"/>
        <v>9.2321428571428577</v>
      </c>
      <c r="AZ27" s="50">
        <f t="shared" si="1"/>
        <v>3.0560928433268859E-2</v>
      </c>
      <c r="BA27" s="50">
        <f t="shared" si="2"/>
        <v>0.14285714285714285</v>
      </c>
      <c r="BB27" s="50">
        <f t="shared" si="3"/>
        <v>4.6685340802987862E-2</v>
      </c>
      <c r="BC27" s="45">
        <v>44288</v>
      </c>
      <c r="BD27" s="45">
        <v>282</v>
      </c>
      <c r="BE27" s="45" t="s">
        <v>207</v>
      </c>
      <c r="BF27" s="45">
        <v>51202080604</v>
      </c>
      <c r="BG27" s="45" t="s">
        <v>156</v>
      </c>
      <c r="BH27" s="45">
        <v>39.221801800000001</v>
      </c>
      <c r="BI27" s="45">
        <v>-86.204101600000001</v>
      </c>
      <c r="BJ27" s="45" t="s">
        <v>92</v>
      </c>
      <c r="BK27" s="45">
        <v>4</v>
      </c>
      <c r="BL27" s="45">
        <v>4</v>
      </c>
      <c r="BM27" s="45">
        <v>0</v>
      </c>
      <c r="BN27" s="45" t="s">
        <v>96</v>
      </c>
      <c r="BO27" s="45">
        <v>4.5000000000000005E-3</v>
      </c>
      <c r="BP27" s="45">
        <v>8.5999999999999993E-2</v>
      </c>
      <c r="BQ27" s="45" t="s">
        <v>98</v>
      </c>
      <c r="BR27" s="45">
        <v>1.6068394969611172E-5</v>
      </c>
      <c r="BS27" s="45">
        <v>0.14799999999999999</v>
      </c>
      <c r="BT27" s="45">
        <v>2.5999999999999999E-2</v>
      </c>
      <c r="BU27" s="45">
        <v>10</v>
      </c>
      <c r="BV27" s="45">
        <v>5</v>
      </c>
      <c r="BW27" s="45">
        <v>5</v>
      </c>
      <c r="BX27" s="45">
        <v>12</v>
      </c>
      <c r="BY27" s="45">
        <v>6</v>
      </c>
      <c r="BZ27" s="45">
        <v>9</v>
      </c>
      <c r="CA27" s="45">
        <v>8</v>
      </c>
      <c r="CB27" s="45">
        <v>5</v>
      </c>
      <c r="CC27" s="45">
        <v>4</v>
      </c>
      <c r="CD27" s="45">
        <v>2</v>
      </c>
      <c r="CE27" s="45">
        <v>4</v>
      </c>
      <c r="CF27" s="45">
        <v>5</v>
      </c>
      <c r="CG27" s="45">
        <v>6</v>
      </c>
      <c r="CH27" s="45">
        <v>7</v>
      </c>
      <c r="CI27" s="45">
        <v>88</v>
      </c>
      <c r="CJ27" s="45">
        <v>35</v>
      </c>
    </row>
    <row r="28" spans="1:88" ht="14" customHeight="1" x14ac:dyDescent="0.35">
      <c r="A28" s="60">
        <v>297</v>
      </c>
      <c r="B28" s="61" t="s">
        <v>250</v>
      </c>
      <c r="C28" s="61" t="s">
        <v>249</v>
      </c>
      <c r="D28" s="63">
        <v>39.233299299999999</v>
      </c>
      <c r="E28" s="63">
        <v>-86.195396400000007</v>
      </c>
      <c r="F28" s="59" t="s">
        <v>295</v>
      </c>
      <c r="G28" s="59" t="s">
        <v>185</v>
      </c>
      <c r="H28" s="59">
        <v>51202080604</v>
      </c>
      <c r="I28" s="45">
        <v>39.233299299999999</v>
      </c>
      <c r="J28" s="45">
        <v>-86.195396400000007</v>
      </c>
      <c r="K28" s="45" t="s">
        <v>114</v>
      </c>
      <c r="AF28" s="46">
        <v>14</v>
      </c>
      <c r="AG28" s="46">
        <v>0</v>
      </c>
      <c r="AH28" s="46">
        <v>0</v>
      </c>
      <c r="AI28" s="46">
        <v>6</v>
      </c>
      <c r="AJ28" s="46">
        <v>6</v>
      </c>
      <c r="AK28" s="46">
        <v>9</v>
      </c>
      <c r="AL28" s="46">
        <v>5</v>
      </c>
      <c r="AM28" s="46">
        <v>1.5</v>
      </c>
      <c r="AN28" s="46">
        <v>2</v>
      </c>
      <c r="AO28" s="46">
        <v>2</v>
      </c>
      <c r="AP28" s="46">
        <v>0</v>
      </c>
      <c r="AQ28" s="46">
        <v>0</v>
      </c>
      <c r="AR28" s="46">
        <v>0</v>
      </c>
      <c r="AS28" s="46">
        <v>3.7</v>
      </c>
      <c r="AT28" s="46">
        <v>49.2</v>
      </c>
      <c r="AU28" s="46" t="s">
        <v>115</v>
      </c>
      <c r="BC28" s="45">
        <v>44288</v>
      </c>
      <c r="BD28" s="45">
        <v>297</v>
      </c>
      <c r="BE28" s="45" t="s">
        <v>207</v>
      </c>
      <c r="BF28" s="45">
        <v>51202080604</v>
      </c>
      <c r="BG28" s="45" t="s">
        <v>156</v>
      </c>
      <c r="BH28" s="45">
        <v>39.233299299999999</v>
      </c>
      <c r="BI28" s="45">
        <v>-86.195396400000007</v>
      </c>
      <c r="BJ28" s="45" t="s">
        <v>92</v>
      </c>
      <c r="BK28" s="45">
        <v>5.5</v>
      </c>
      <c r="BL28" s="45">
        <v>4</v>
      </c>
      <c r="BM28" s="45">
        <v>3</v>
      </c>
      <c r="BN28" s="45">
        <v>0.59999999999993392</v>
      </c>
      <c r="BO28" s="45">
        <v>1.4999999999999999E-2</v>
      </c>
      <c r="BP28" s="45">
        <v>9.4E-2</v>
      </c>
      <c r="BQ28" s="45" t="s">
        <v>98</v>
      </c>
      <c r="BR28" s="45">
        <v>1.8154980808832432E-5</v>
      </c>
      <c r="BS28" s="45">
        <v>0.16900000000000001</v>
      </c>
      <c r="BT28" s="45">
        <v>3.4000000000000002E-2</v>
      </c>
      <c r="BU28" s="45">
        <v>14</v>
      </c>
      <c r="BV28" s="45">
        <v>5</v>
      </c>
      <c r="BW28" s="45">
        <v>5</v>
      </c>
      <c r="BX28" s="45">
        <v>12</v>
      </c>
      <c r="BY28" s="45">
        <v>3</v>
      </c>
      <c r="BZ28" s="45">
        <v>9</v>
      </c>
      <c r="CA28" s="45">
        <v>5</v>
      </c>
      <c r="CB28" s="45">
        <v>3.5</v>
      </c>
      <c r="CC28" s="45">
        <v>2</v>
      </c>
      <c r="CD28" s="45">
        <v>2</v>
      </c>
      <c r="CE28" s="45">
        <v>4</v>
      </c>
      <c r="CF28" s="45">
        <v>5</v>
      </c>
      <c r="CG28" s="45">
        <v>6</v>
      </c>
      <c r="CH28" s="45">
        <v>7</v>
      </c>
      <c r="CI28" s="45">
        <v>82.5</v>
      </c>
      <c r="CJ28" s="45">
        <v>50</v>
      </c>
    </row>
    <row r="29" spans="1:88" ht="14" customHeight="1" x14ac:dyDescent="0.35">
      <c r="A29" s="60">
        <v>303</v>
      </c>
      <c r="B29" s="61" t="s">
        <v>183</v>
      </c>
      <c r="C29" s="61" t="s">
        <v>248</v>
      </c>
      <c r="D29" s="63">
        <v>39.268798799999999</v>
      </c>
      <c r="E29" s="63">
        <v>-86.165397600000006</v>
      </c>
      <c r="F29" s="59" t="s">
        <v>307</v>
      </c>
      <c r="G29" s="59" t="s">
        <v>185</v>
      </c>
      <c r="H29" s="59">
        <v>51202080601</v>
      </c>
      <c r="I29" s="45">
        <v>39.268798799999999</v>
      </c>
      <c r="J29" s="45">
        <v>-86.165397600000006</v>
      </c>
      <c r="K29" s="45" t="s">
        <v>92</v>
      </c>
      <c r="L29" s="46">
        <v>1</v>
      </c>
      <c r="N29" s="52">
        <v>3.1</v>
      </c>
      <c r="O29" s="52" t="s">
        <v>93</v>
      </c>
      <c r="P29" s="45">
        <v>20</v>
      </c>
      <c r="Q29" s="45">
        <v>6</v>
      </c>
      <c r="S29" s="52">
        <v>0.7</v>
      </c>
      <c r="U29" s="52">
        <v>8.9999999999999993E-3</v>
      </c>
      <c r="W29" s="52">
        <v>6.0000000000000001E-3</v>
      </c>
      <c r="X29" s="51" t="s">
        <v>94</v>
      </c>
      <c r="Y29" s="52">
        <v>0.1</v>
      </c>
      <c r="AA29" s="52">
        <v>8.0000000000000002E-3</v>
      </c>
      <c r="AC29" s="53">
        <v>1.6E-2</v>
      </c>
      <c r="AD29" s="48">
        <v>9.8905484596022511E-3</v>
      </c>
      <c r="AF29" s="46">
        <v>10</v>
      </c>
      <c r="AG29" s="46">
        <v>0</v>
      </c>
      <c r="AH29" s="46">
        <v>5</v>
      </c>
      <c r="AI29" s="46">
        <v>14</v>
      </c>
      <c r="AJ29" s="46">
        <v>8</v>
      </c>
      <c r="AK29" s="46">
        <v>9</v>
      </c>
      <c r="AL29" s="46">
        <v>5</v>
      </c>
      <c r="AM29" s="46">
        <v>3</v>
      </c>
      <c r="AN29" s="46">
        <v>4</v>
      </c>
      <c r="AO29" s="46">
        <v>3</v>
      </c>
      <c r="AP29" s="46">
        <v>0</v>
      </c>
      <c r="AQ29" s="46">
        <v>1</v>
      </c>
      <c r="AR29" s="46">
        <v>4</v>
      </c>
      <c r="AS29" s="46">
        <v>4</v>
      </c>
      <c r="AT29" s="46">
        <v>70</v>
      </c>
      <c r="AU29" s="46">
        <v>250</v>
      </c>
      <c r="AY29" s="49">
        <f>Y29/U29</f>
        <v>11.111111111111112</v>
      </c>
      <c r="AZ29" s="50">
        <f>AA29/Y29</f>
        <v>0.08</v>
      </c>
      <c r="BA29" s="50">
        <f>W29/U29</f>
        <v>0.66666666666666674</v>
      </c>
      <c r="BB29" s="50">
        <f>W29/(U29*3.06)</f>
        <v>0.2178649237472767</v>
      </c>
      <c r="BC29" s="45">
        <v>44288</v>
      </c>
      <c r="BD29" s="45">
        <v>303</v>
      </c>
      <c r="BE29" s="45" t="s">
        <v>202</v>
      </c>
      <c r="BF29" s="45">
        <v>51202080601</v>
      </c>
      <c r="BG29" s="45" t="s">
        <v>156</v>
      </c>
      <c r="BH29" s="45">
        <v>39.268798799999999</v>
      </c>
      <c r="BI29" s="45">
        <v>-86.165397600000006</v>
      </c>
      <c r="BJ29" s="45" t="s">
        <v>92</v>
      </c>
      <c r="BK29" s="45">
        <v>5</v>
      </c>
      <c r="BL29" s="45">
        <v>5</v>
      </c>
      <c r="BM29" s="45">
        <v>3</v>
      </c>
      <c r="BN29" s="45" t="s">
        <v>96</v>
      </c>
      <c r="BO29" s="45">
        <v>7.0000000000000001E-3</v>
      </c>
      <c r="BP29" s="45">
        <v>0.29099999999999998</v>
      </c>
      <c r="BQ29" s="45" t="s">
        <v>98</v>
      </c>
      <c r="BR29" s="45">
        <v>1.7433317459562177E-4</v>
      </c>
      <c r="BS29" s="45">
        <v>0.35</v>
      </c>
      <c r="BT29" s="45">
        <v>2.8000000000000001E-2</v>
      </c>
      <c r="BU29" s="45">
        <v>8</v>
      </c>
      <c r="BV29" s="45">
        <v>5</v>
      </c>
      <c r="BW29" s="45">
        <v>0</v>
      </c>
      <c r="BX29" s="45">
        <v>10</v>
      </c>
      <c r="BY29" s="45">
        <v>3</v>
      </c>
      <c r="BZ29" s="45">
        <v>9</v>
      </c>
      <c r="CA29" s="45">
        <v>5</v>
      </c>
      <c r="CB29" s="45">
        <v>5</v>
      </c>
      <c r="CC29" s="45">
        <v>0</v>
      </c>
      <c r="CD29" s="45">
        <v>2</v>
      </c>
      <c r="CE29" s="45">
        <v>4</v>
      </c>
      <c r="CF29" s="45">
        <v>4</v>
      </c>
      <c r="CG29" s="45">
        <v>4</v>
      </c>
      <c r="CH29" s="45">
        <v>4</v>
      </c>
      <c r="CI29" s="45">
        <v>63</v>
      </c>
      <c r="CJ29" s="45">
        <v>200</v>
      </c>
    </row>
    <row r="30" spans="1:88" ht="14" customHeight="1" x14ac:dyDescent="0.35">
      <c r="A30" s="60">
        <v>305</v>
      </c>
      <c r="B30" s="62" t="s">
        <v>247</v>
      </c>
      <c r="C30" s="61" t="s">
        <v>246</v>
      </c>
      <c r="D30" s="63">
        <v>39.239601100000002</v>
      </c>
      <c r="E30" s="63">
        <v>-86.230300900000003</v>
      </c>
      <c r="F30" s="59" t="s">
        <v>295</v>
      </c>
      <c r="G30" s="59" t="s">
        <v>185</v>
      </c>
      <c r="H30" s="59">
        <v>51202080604</v>
      </c>
      <c r="I30" s="45">
        <v>39.239601100000002</v>
      </c>
      <c r="J30" s="45">
        <v>-86.230300900000003</v>
      </c>
      <c r="K30" s="45" t="s">
        <v>114</v>
      </c>
      <c r="AF30" s="46">
        <v>10</v>
      </c>
      <c r="AG30" s="46">
        <v>5</v>
      </c>
      <c r="AH30" s="46">
        <v>5</v>
      </c>
      <c r="AI30" s="46">
        <v>4</v>
      </c>
      <c r="AJ30" s="46">
        <v>3</v>
      </c>
      <c r="AK30" s="46">
        <v>0</v>
      </c>
      <c r="AL30" s="46">
        <v>0</v>
      </c>
      <c r="AM30" s="46">
        <v>1.5</v>
      </c>
      <c r="AN30" s="46">
        <v>2</v>
      </c>
      <c r="AO30" s="46">
        <v>2</v>
      </c>
      <c r="AP30" s="46">
        <v>0</v>
      </c>
      <c r="AQ30" s="46">
        <v>0</v>
      </c>
      <c r="AR30" s="46">
        <v>4</v>
      </c>
      <c r="AS30" s="46">
        <v>4</v>
      </c>
      <c r="AT30" s="46">
        <v>40.5</v>
      </c>
      <c r="AU30" s="46" t="s">
        <v>115</v>
      </c>
      <c r="BC30" s="45">
        <v>44288</v>
      </c>
      <c r="BD30" s="45">
        <v>305</v>
      </c>
      <c r="BE30" s="45" t="s">
        <v>207</v>
      </c>
      <c r="BF30" s="45">
        <v>51202080604</v>
      </c>
      <c r="BG30" s="45" t="s">
        <v>156</v>
      </c>
      <c r="BH30" s="45">
        <v>39.239601100000002</v>
      </c>
      <c r="BI30" s="45">
        <v>-86.230300900000003</v>
      </c>
      <c r="BJ30" s="45" t="s">
        <v>92</v>
      </c>
      <c r="BK30" s="45">
        <v>5</v>
      </c>
      <c r="BL30" s="45">
        <v>5</v>
      </c>
      <c r="BM30" s="45">
        <v>5.2</v>
      </c>
      <c r="BN30" s="45" t="s">
        <v>96</v>
      </c>
      <c r="BO30" s="45">
        <v>3.0000000000000001E-3</v>
      </c>
      <c r="BP30" s="45">
        <v>1.0999999999999999E-2</v>
      </c>
      <c r="BQ30" s="45" t="s">
        <v>98</v>
      </c>
      <c r="BR30" s="45">
        <v>1.7433317459562177E-4</v>
      </c>
      <c r="BS30" s="45" t="s">
        <v>103</v>
      </c>
      <c r="BT30" s="45">
        <v>2.1499999999999998E-2</v>
      </c>
      <c r="BU30" s="45">
        <v>10</v>
      </c>
      <c r="BV30" s="45">
        <v>5</v>
      </c>
      <c r="BW30" s="45">
        <v>5</v>
      </c>
      <c r="BX30" s="45">
        <v>4</v>
      </c>
      <c r="BY30" s="45">
        <v>3</v>
      </c>
      <c r="BZ30" s="45">
        <v>6</v>
      </c>
      <c r="CA30" s="45">
        <v>0</v>
      </c>
      <c r="CB30" s="45">
        <v>5</v>
      </c>
      <c r="CC30" s="45">
        <v>2</v>
      </c>
      <c r="CD30" s="45">
        <v>2</v>
      </c>
      <c r="CE30" s="45">
        <v>0</v>
      </c>
      <c r="CF30" s="45">
        <v>1</v>
      </c>
      <c r="CG30" s="45">
        <v>4</v>
      </c>
      <c r="CH30" s="45">
        <v>4</v>
      </c>
      <c r="CI30" s="45">
        <v>51</v>
      </c>
      <c r="CJ30" s="45">
        <v>50</v>
      </c>
    </row>
    <row r="31" spans="1:88" ht="14" customHeight="1" x14ac:dyDescent="0.35">
      <c r="A31" s="60">
        <v>306</v>
      </c>
      <c r="B31" s="61" t="s">
        <v>244</v>
      </c>
      <c r="C31" s="61" t="s">
        <v>245</v>
      </c>
      <c r="D31" s="63">
        <v>39.233299299999999</v>
      </c>
      <c r="E31" s="63">
        <v>-86.235900900000004</v>
      </c>
      <c r="F31" s="59" t="s">
        <v>295</v>
      </c>
      <c r="G31" s="59" t="s">
        <v>185</v>
      </c>
      <c r="H31" s="59">
        <v>51202080604</v>
      </c>
      <c r="I31" s="45">
        <v>39.233299299999999</v>
      </c>
      <c r="J31" s="45">
        <v>-86.235900900000004</v>
      </c>
      <c r="K31" s="45" t="s">
        <v>92</v>
      </c>
      <c r="L31" s="46">
        <v>1</v>
      </c>
      <c r="N31" s="52">
        <v>23</v>
      </c>
      <c r="O31" s="52" t="s">
        <v>93</v>
      </c>
      <c r="P31" s="45">
        <v>15.76</v>
      </c>
      <c r="Q31" s="45">
        <v>7.5</v>
      </c>
      <c r="R31" s="51" t="s">
        <v>94</v>
      </c>
      <c r="S31" s="52">
        <v>0.5</v>
      </c>
      <c r="T31" s="51" t="s">
        <v>94</v>
      </c>
      <c r="U31" s="52">
        <v>2E-3</v>
      </c>
      <c r="W31" s="52">
        <v>6.0000000000000001E-3</v>
      </c>
      <c r="X31" s="51" t="s">
        <v>94</v>
      </c>
      <c r="Y31" s="52">
        <v>0.1</v>
      </c>
      <c r="AA31" s="52">
        <v>2.8000000000000001E-2</v>
      </c>
      <c r="AC31" s="53">
        <v>2.5000000000000001E-2</v>
      </c>
      <c r="AD31" s="48">
        <v>0.22634732887703213</v>
      </c>
      <c r="AF31" s="46">
        <v>10</v>
      </c>
      <c r="AG31" s="46">
        <v>5</v>
      </c>
      <c r="AH31" s="46">
        <v>5</v>
      </c>
      <c r="AI31" s="46">
        <v>8</v>
      </c>
      <c r="AJ31" s="46">
        <v>6</v>
      </c>
      <c r="AK31" s="46">
        <v>6</v>
      </c>
      <c r="AL31" s="46">
        <v>5</v>
      </c>
      <c r="AM31" s="46">
        <v>1</v>
      </c>
      <c r="AN31" s="46">
        <v>2</v>
      </c>
      <c r="AO31" s="46">
        <v>2</v>
      </c>
      <c r="AP31" s="46">
        <v>0</v>
      </c>
      <c r="AQ31" s="46">
        <v>1</v>
      </c>
      <c r="AR31" s="46">
        <v>4</v>
      </c>
      <c r="AS31" s="46">
        <v>4</v>
      </c>
      <c r="AT31" s="46">
        <v>59</v>
      </c>
      <c r="AU31" s="46">
        <v>250</v>
      </c>
      <c r="AY31" s="49">
        <f>Y31/U31</f>
        <v>50</v>
      </c>
      <c r="AZ31" s="50">
        <f>AA31/Y31</f>
        <v>0.27999999999999997</v>
      </c>
      <c r="BA31" s="50">
        <f>W31/U31</f>
        <v>3</v>
      </c>
      <c r="BB31" s="50">
        <f>W31/(U31*3.06)</f>
        <v>0.98039215686274506</v>
      </c>
      <c r="BC31" s="45">
        <v>44288</v>
      </c>
      <c r="BD31" s="45">
        <v>306</v>
      </c>
      <c r="BE31" s="45" t="s">
        <v>207</v>
      </c>
      <c r="BF31" s="45">
        <v>51202080604</v>
      </c>
      <c r="BG31" s="45" t="s">
        <v>156</v>
      </c>
      <c r="BH31" s="45">
        <v>39.233299299999999</v>
      </c>
      <c r="BI31" s="45">
        <v>-86.235900900000004</v>
      </c>
      <c r="BJ31" s="45" t="s">
        <v>92</v>
      </c>
      <c r="BK31" s="45">
        <v>4</v>
      </c>
      <c r="BL31" s="45">
        <v>4</v>
      </c>
      <c r="BM31" s="45">
        <v>49.6</v>
      </c>
      <c r="BN31" s="45" t="s">
        <v>96</v>
      </c>
      <c r="BO31" s="45">
        <v>5.0000000000000001E-3</v>
      </c>
      <c r="BP31" s="45">
        <v>0.1</v>
      </c>
      <c r="BQ31" s="45" t="s">
        <v>98</v>
      </c>
      <c r="BR31" s="45">
        <v>1.6068394969611172E-5</v>
      </c>
      <c r="BS31" s="45">
        <v>0.19700000000000001</v>
      </c>
      <c r="BT31" s="45">
        <v>2.3E-2</v>
      </c>
      <c r="BU31" s="45">
        <v>6</v>
      </c>
      <c r="BV31" s="45">
        <v>5</v>
      </c>
      <c r="BW31" s="45">
        <v>5</v>
      </c>
      <c r="BX31" s="45">
        <v>6</v>
      </c>
      <c r="BY31" s="45">
        <v>6</v>
      </c>
      <c r="BZ31" s="45">
        <v>6</v>
      </c>
      <c r="CA31" s="45">
        <v>5</v>
      </c>
      <c r="CB31" s="45">
        <v>5</v>
      </c>
      <c r="CC31" s="45">
        <v>2</v>
      </c>
      <c r="CD31" s="45">
        <v>2</v>
      </c>
      <c r="CE31" s="45">
        <v>4</v>
      </c>
      <c r="CF31" s="45">
        <v>4</v>
      </c>
      <c r="CG31" s="45">
        <v>4</v>
      </c>
      <c r="CH31" s="45">
        <v>4</v>
      </c>
      <c r="CI31" s="45">
        <v>64</v>
      </c>
      <c r="CJ31" s="45">
        <v>120</v>
      </c>
    </row>
    <row r="32" spans="1:88" ht="14" customHeight="1" x14ac:dyDescent="0.35">
      <c r="A32" s="60">
        <v>309</v>
      </c>
      <c r="B32" s="61" t="s">
        <v>244</v>
      </c>
      <c r="C32" s="61" t="s">
        <v>243</v>
      </c>
      <c r="D32" s="63">
        <v>39.207298299999998</v>
      </c>
      <c r="E32" s="63">
        <v>-86.2401962</v>
      </c>
      <c r="F32" s="59" t="s">
        <v>295</v>
      </c>
      <c r="G32" s="59" t="s">
        <v>185</v>
      </c>
      <c r="H32" s="59">
        <v>51202080604</v>
      </c>
      <c r="I32" s="45">
        <v>39.207298299999998</v>
      </c>
      <c r="J32" s="45">
        <v>-86.2401962</v>
      </c>
      <c r="K32" s="45" t="s">
        <v>92</v>
      </c>
      <c r="L32" s="46">
        <v>0</v>
      </c>
      <c r="N32" s="52">
        <v>73.3</v>
      </c>
      <c r="O32" s="52" t="s">
        <v>93</v>
      </c>
      <c r="P32" s="45">
        <v>17.399999999999999</v>
      </c>
      <c r="Q32" s="45">
        <v>7.54</v>
      </c>
      <c r="S32" s="52">
        <v>5</v>
      </c>
      <c r="U32" s="52">
        <v>2.5000000000000001E-3</v>
      </c>
      <c r="W32" s="52">
        <v>3.0000000000000001E-3</v>
      </c>
      <c r="Y32" s="52">
        <v>0.16300000000000001</v>
      </c>
      <c r="Z32" s="51" t="s">
        <v>94</v>
      </c>
      <c r="AA32" s="52">
        <v>7.9000000000000008E-3</v>
      </c>
      <c r="AC32" s="53">
        <v>3.5000000000000003E-2</v>
      </c>
      <c r="AD32" s="48">
        <v>0.39200938977611</v>
      </c>
      <c r="AF32" s="46">
        <v>10</v>
      </c>
      <c r="AG32" s="46">
        <v>5</v>
      </c>
      <c r="AH32" s="46">
        <v>5</v>
      </c>
      <c r="AI32" s="46">
        <v>8</v>
      </c>
      <c r="AJ32" s="46">
        <v>6</v>
      </c>
      <c r="AK32" s="46">
        <v>0</v>
      </c>
      <c r="AL32" s="46">
        <v>0</v>
      </c>
      <c r="AM32" s="46">
        <v>2</v>
      </c>
      <c r="AN32" s="46">
        <v>2</v>
      </c>
      <c r="AO32" s="46">
        <v>0</v>
      </c>
      <c r="AP32" s="46">
        <v>0</v>
      </c>
      <c r="AQ32" s="46">
        <v>0</v>
      </c>
      <c r="AR32" s="46">
        <v>4</v>
      </c>
      <c r="AS32" s="46">
        <v>4</v>
      </c>
      <c r="AT32" s="46">
        <v>46</v>
      </c>
      <c r="AU32" s="46">
        <v>250</v>
      </c>
      <c r="AY32" s="49">
        <f>Y32/U32</f>
        <v>65.2</v>
      </c>
      <c r="AZ32" s="50">
        <f>AA32/Y32</f>
        <v>4.8466257668711661E-2</v>
      </c>
      <c r="BA32" s="50">
        <f>W32/U32</f>
        <v>1.2</v>
      </c>
      <c r="BB32" s="50">
        <f>W32/(U32*3.06)</f>
        <v>0.39215686274509803</v>
      </c>
      <c r="BC32" s="45">
        <v>44288</v>
      </c>
      <c r="BD32" s="45">
        <v>309</v>
      </c>
      <c r="BE32" s="45" t="s">
        <v>207</v>
      </c>
      <c r="BF32" s="45">
        <v>51202080604</v>
      </c>
      <c r="BG32" s="45" t="s">
        <v>156</v>
      </c>
      <c r="BH32" s="45">
        <v>39.207298299999998</v>
      </c>
      <c r="BI32" s="45">
        <v>-86.2401962</v>
      </c>
      <c r="BJ32" s="45" t="s">
        <v>92</v>
      </c>
      <c r="BK32" s="45">
        <v>4</v>
      </c>
      <c r="BL32" s="45">
        <v>4</v>
      </c>
      <c r="BM32" s="45">
        <v>21.1</v>
      </c>
      <c r="BN32" s="45" t="s">
        <v>96</v>
      </c>
      <c r="BO32" s="45">
        <v>5.0000000000000001E-3</v>
      </c>
      <c r="BP32" s="45">
        <v>9.9000000000000005E-2</v>
      </c>
      <c r="BQ32" s="45" t="s">
        <v>98</v>
      </c>
      <c r="BR32" s="45">
        <v>1.6068394969611172E-5</v>
      </c>
      <c r="BS32" s="45">
        <v>0.20200000000000001</v>
      </c>
      <c r="BT32" s="45">
        <v>2.8000000000000001E-2</v>
      </c>
      <c r="BU32" s="45">
        <v>10</v>
      </c>
      <c r="BV32" s="45">
        <v>5</v>
      </c>
      <c r="BW32" s="45">
        <v>5</v>
      </c>
      <c r="BX32" s="45">
        <v>6</v>
      </c>
      <c r="BY32" s="45">
        <v>8</v>
      </c>
      <c r="BZ32" s="45">
        <v>9</v>
      </c>
      <c r="CA32" s="45">
        <v>5</v>
      </c>
      <c r="CB32" s="45">
        <v>2</v>
      </c>
      <c r="CC32" s="45">
        <v>4</v>
      </c>
      <c r="CD32" s="45">
        <v>2</v>
      </c>
      <c r="CE32" s="45">
        <v>4</v>
      </c>
      <c r="CF32" s="45">
        <v>5</v>
      </c>
      <c r="CG32" s="45">
        <v>6</v>
      </c>
      <c r="CH32" s="45">
        <v>7</v>
      </c>
      <c r="CI32" s="45">
        <v>78</v>
      </c>
      <c r="CJ32" s="45">
        <v>120</v>
      </c>
    </row>
    <row r="33" spans="1:88" ht="14" customHeight="1" x14ac:dyDescent="0.35">
      <c r="A33" s="60">
        <v>317</v>
      </c>
      <c r="B33" s="61" t="s">
        <v>242</v>
      </c>
      <c r="C33" s="61" t="s">
        <v>241</v>
      </c>
      <c r="D33" s="63">
        <v>39.280300099999998</v>
      </c>
      <c r="E33" s="63">
        <v>-86.134201000000004</v>
      </c>
      <c r="F33" s="59" t="s">
        <v>307</v>
      </c>
      <c r="G33" s="59" t="s">
        <v>185</v>
      </c>
      <c r="H33" s="59">
        <v>51202080601</v>
      </c>
      <c r="I33" s="45">
        <v>39.280300099999998</v>
      </c>
      <c r="J33" s="45">
        <v>-86.134201000000004</v>
      </c>
      <c r="K33" s="45" t="s">
        <v>92</v>
      </c>
      <c r="L33" s="46">
        <v>1</v>
      </c>
      <c r="N33" s="52">
        <v>920.8</v>
      </c>
      <c r="O33" s="52" t="s">
        <v>93</v>
      </c>
      <c r="P33" s="45">
        <v>25</v>
      </c>
      <c r="Q33" s="45">
        <v>6</v>
      </c>
      <c r="S33" s="52">
        <v>2.2999999999999998</v>
      </c>
      <c r="T33" s="51" t="s">
        <v>94</v>
      </c>
      <c r="U33" s="52">
        <v>2E-3</v>
      </c>
      <c r="W33" s="52">
        <v>4.0000000000000001E-3</v>
      </c>
      <c r="Y33" s="52">
        <v>0.13600000000000001</v>
      </c>
      <c r="AA33" s="52">
        <v>7.4999999999999997E-2</v>
      </c>
      <c r="AC33" s="53">
        <v>3.5000000000000003E-2</v>
      </c>
      <c r="AD33" s="48">
        <v>1.9835502272004361E-2</v>
      </c>
      <c r="AF33" s="46">
        <v>10</v>
      </c>
      <c r="AG33" s="46">
        <v>5</v>
      </c>
      <c r="AH33" s="46">
        <v>5</v>
      </c>
      <c r="AI33" s="46">
        <v>6</v>
      </c>
      <c r="AJ33" s="46">
        <v>3</v>
      </c>
      <c r="AK33" s="46">
        <v>6</v>
      </c>
      <c r="AL33" s="46">
        <v>5</v>
      </c>
      <c r="AM33" s="46">
        <v>3</v>
      </c>
      <c r="AN33" s="46">
        <v>2</v>
      </c>
      <c r="AO33" s="46">
        <v>3</v>
      </c>
      <c r="AP33" s="46">
        <v>4</v>
      </c>
      <c r="AQ33" s="46">
        <v>1</v>
      </c>
      <c r="AR33" s="46">
        <v>0</v>
      </c>
      <c r="AS33" s="46">
        <v>0</v>
      </c>
      <c r="AT33" s="46">
        <v>53</v>
      </c>
      <c r="AU33" s="46" t="s">
        <v>115</v>
      </c>
      <c r="AY33" s="49">
        <f>Y33/U33</f>
        <v>68</v>
      </c>
      <c r="AZ33" s="50">
        <f>AA33/Y33</f>
        <v>0.55147058823529405</v>
      </c>
      <c r="BA33" s="50">
        <f>W33/U33</f>
        <v>2</v>
      </c>
      <c r="BB33" s="50">
        <f>W33/(U33*3.06)</f>
        <v>0.65359477124183007</v>
      </c>
      <c r="BC33" s="45">
        <v>44288</v>
      </c>
      <c r="BD33" s="45">
        <v>317</v>
      </c>
      <c r="BE33" s="45" t="s">
        <v>202</v>
      </c>
      <c r="BF33" s="45">
        <v>51202080601</v>
      </c>
      <c r="BG33" s="45" t="s">
        <v>156</v>
      </c>
      <c r="BH33" s="45">
        <v>39.280300099999998</v>
      </c>
      <c r="BI33" s="45">
        <v>-86.134201000000004</v>
      </c>
      <c r="BJ33" s="45" t="s">
        <v>92</v>
      </c>
      <c r="BK33" s="45">
        <v>6</v>
      </c>
      <c r="BL33" s="45">
        <v>5</v>
      </c>
      <c r="BM33" s="45">
        <v>17.100000000000001</v>
      </c>
      <c r="BN33" s="45">
        <v>1.000000000000334</v>
      </c>
      <c r="BO33" s="45">
        <v>3.0000000000000001E-3</v>
      </c>
      <c r="BP33" s="45">
        <v>5.8999999999999997E-2</v>
      </c>
      <c r="BQ33" s="45" t="s">
        <v>98</v>
      </c>
      <c r="BR33" s="45">
        <v>1.8903330013787928E-4</v>
      </c>
      <c r="BS33" s="45">
        <v>0.19800000000000001</v>
      </c>
      <c r="BT33" s="45">
        <v>2.4E-2</v>
      </c>
      <c r="BU33" s="45">
        <v>10</v>
      </c>
      <c r="BV33" s="45">
        <v>5</v>
      </c>
      <c r="BW33" s="45">
        <v>5</v>
      </c>
      <c r="BX33" s="45">
        <v>6</v>
      </c>
      <c r="BY33" s="45">
        <v>6</v>
      </c>
      <c r="BZ33" s="45">
        <v>9</v>
      </c>
      <c r="CA33" s="45">
        <v>6.5</v>
      </c>
      <c r="CB33" s="45">
        <v>2</v>
      </c>
      <c r="CC33" s="45">
        <v>4</v>
      </c>
      <c r="CD33" s="45">
        <v>2</v>
      </c>
      <c r="CE33" s="45">
        <v>4</v>
      </c>
      <c r="CF33" s="45">
        <v>4</v>
      </c>
      <c r="CG33" s="45">
        <v>6</v>
      </c>
      <c r="CH33" s="45">
        <v>7</v>
      </c>
      <c r="CI33" s="45">
        <v>76.5</v>
      </c>
      <c r="CJ33" s="45">
        <v>120</v>
      </c>
    </row>
    <row r="34" spans="1:88" ht="14" customHeight="1" x14ac:dyDescent="0.35">
      <c r="A34" s="60">
        <v>321</v>
      </c>
      <c r="B34" s="61" t="s">
        <v>240</v>
      </c>
      <c r="C34" s="61" t="s">
        <v>239</v>
      </c>
      <c r="D34" s="63">
        <v>39.177600900000002</v>
      </c>
      <c r="E34" s="63">
        <v>-86.102897600000006</v>
      </c>
      <c r="F34" s="59" t="s">
        <v>297</v>
      </c>
      <c r="G34" s="59" t="s">
        <v>185</v>
      </c>
      <c r="H34" s="59">
        <v>51202080603</v>
      </c>
      <c r="I34" s="45">
        <v>39.177600900000002</v>
      </c>
      <c r="J34" s="45">
        <v>-86.102897600000006</v>
      </c>
      <c r="K34" s="45" t="s">
        <v>114</v>
      </c>
      <c r="AF34" s="46">
        <v>14</v>
      </c>
      <c r="AG34" s="46">
        <v>0</v>
      </c>
      <c r="AH34" s="46">
        <v>5</v>
      </c>
      <c r="AI34" s="46">
        <v>4</v>
      </c>
      <c r="AJ34" s="46">
        <v>3</v>
      </c>
      <c r="AK34" s="46">
        <v>6</v>
      </c>
      <c r="AL34" s="46">
        <v>0</v>
      </c>
      <c r="AM34" s="46">
        <v>2</v>
      </c>
      <c r="AN34" s="46">
        <v>4</v>
      </c>
      <c r="AO34" s="46">
        <v>3</v>
      </c>
      <c r="AP34" s="46">
        <v>0</v>
      </c>
      <c r="AQ34" s="46">
        <v>0</v>
      </c>
      <c r="AR34" s="46">
        <v>0</v>
      </c>
      <c r="AS34" s="46">
        <v>0</v>
      </c>
      <c r="AT34" s="46">
        <v>41</v>
      </c>
      <c r="AU34" s="46" t="s">
        <v>115</v>
      </c>
      <c r="BC34" s="45">
        <v>44288</v>
      </c>
      <c r="BD34" s="45">
        <v>321</v>
      </c>
      <c r="BE34" s="45" t="s">
        <v>194</v>
      </c>
      <c r="BF34" s="45">
        <v>51202080603</v>
      </c>
      <c r="BG34" s="45" t="s">
        <v>156</v>
      </c>
      <c r="BH34" s="45">
        <v>39.177600900000002</v>
      </c>
      <c r="BI34" s="45">
        <v>-86.102897600000006</v>
      </c>
      <c r="BJ34" s="45" t="s">
        <v>92</v>
      </c>
      <c r="BK34" s="45">
        <v>4</v>
      </c>
      <c r="BL34" s="45">
        <v>5</v>
      </c>
      <c r="BM34" s="45">
        <v>6.2</v>
      </c>
      <c r="BN34" s="45" t="s">
        <v>96</v>
      </c>
      <c r="BO34" s="45">
        <v>5.0000000000000001E-3</v>
      </c>
      <c r="BP34" s="45">
        <v>0.14599999999999999</v>
      </c>
      <c r="BQ34" s="45" t="s">
        <v>98</v>
      </c>
      <c r="BR34" s="45">
        <v>1.6068228989907704E-4</v>
      </c>
      <c r="BS34" s="45">
        <v>0.224</v>
      </c>
      <c r="BT34" s="45">
        <v>2.5999999999999999E-2</v>
      </c>
      <c r="BU34" s="45">
        <v>10</v>
      </c>
      <c r="BV34" s="45">
        <v>5</v>
      </c>
      <c r="BW34" s="45">
        <v>2.5</v>
      </c>
      <c r="BX34" s="45">
        <v>10</v>
      </c>
      <c r="BY34" s="45">
        <v>6</v>
      </c>
      <c r="BZ34" s="45">
        <v>9</v>
      </c>
      <c r="CA34" s="45">
        <v>5</v>
      </c>
      <c r="CB34" s="45">
        <v>4</v>
      </c>
      <c r="CC34" s="45">
        <v>2</v>
      </c>
      <c r="CD34" s="45">
        <v>2</v>
      </c>
      <c r="CE34" s="45">
        <v>2</v>
      </c>
      <c r="CF34" s="45">
        <v>5</v>
      </c>
      <c r="CG34" s="45">
        <v>6</v>
      </c>
      <c r="CH34" s="45">
        <v>7</v>
      </c>
      <c r="CI34" s="45">
        <v>75.5</v>
      </c>
      <c r="CJ34" s="45">
        <v>50</v>
      </c>
    </row>
    <row r="35" spans="1:88" ht="14" customHeight="1" x14ac:dyDescent="0.35">
      <c r="A35" s="60">
        <v>325</v>
      </c>
      <c r="B35" s="61" t="s">
        <v>237</v>
      </c>
      <c r="C35" s="61" t="s">
        <v>236</v>
      </c>
      <c r="D35" s="63">
        <v>39.247600599999998</v>
      </c>
      <c r="E35" s="63">
        <v>-86.098899799999998</v>
      </c>
      <c r="F35" s="59" t="s">
        <v>296</v>
      </c>
      <c r="G35" s="59" t="s">
        <v>185</v>
      </c>
      <c r="H35" s="59">
        <v>51202080602</v>
      </c>
      <c r="I35" s="45">
        <v>39.247600599999998</v>
      </c>
      <c r="J35" s="45">
        <v>-86.098899799999998</v>
      </c>
      <c r="K35" s="45" t="s">
        <v>114</v>
      </c>
      <c r="AF35" s="46">
        <v>10</v>
      </c>
      <c r="AG35" s="46">
        <v>5</v>
      </c>
      <c r="AH35" s="46">
        <v>0</v>
      </c>
      <c r="AI35" s="46">
        <v>10</v>
      </c>
      <c r="AJ35" s="46">
        <v>8</v>
      </c>
      <c r="AK35" s="46">
        <v>6</v>
      </c>
      <c r="AL35" s="46">
        <v>5</v>
      </c>
      <c r="AM35" s="46">
        <v>4</v>
      </c>
      <c r="AN35" s="46">
        <v>2</v>
      </c>
      <c r="AO35" s="46">
        <v>3</v>
      </c>
      <c r="AP35" s="46">
        <v>0</v>
      </c>
      <c r="AQ35" s="46">
        <v>0</v>
      </c>
      <c r="AR35" s="46">
        <v>0</v>
      </c>
      <c r="AS35" s="46">
        <v>0</v>
      </c>
      <c r="AT35" s="46">
        <v>53</v>
      </c>
      <c r="AU35" s="46" t="s">
        <v>115</v>
      </c>
      <c r="BC35" s="45">
        <v>44288</v>
      </c>
      <c r="BD35" s="45">
        <v>325</v>
      </c>
      <c r="BE35" s="45" t="s">
        <v>196</v>
      </c>
      <c r="BF35" s="45">
        <v>51202080602</v>
      </c>
      <c r="BG35" s="45" t="s">
        <v>156</v>
      </c>
      <c r="BH35" s="45">
        <v>39.247600599999998</v>
      </c>
      <c r="BI35" s="45">
        <v>-86.098899799999998</v>
      </c>
      <c r="BJ35" s="45" t="s">
        <v>92</v>
      </c>
      <c r="BK35" s="45">
        <v>6</v>
      </c>
      <c r="BL35" s="45">
        <v>4</v>
      </c>
      <c r="BM35" s="45">
        <v>3.1</v>
      </c>
      <c r="BN35" s="45" t="s">
        <v>96</v>
      </c>
      <c r="BO35" s="45">
        <v>4.0000000000000001E-3</v>
      </c>
      <c r="BP35" s="45">
        <v>3.1E-2</v>
      </c>
      <c r="BQ35" s="45" t="s">
        <v>98</v>
      </c>
      <c r="BR35" s="45">
        <v>1.8903559732505979E-5</v>
      </c>
      <c r="BS35" s="45" t="s">
        <v>103</v>
      </c>
      <c r="BT35" s="45">
        <v>2.7000000000000003E-2</v>
      </c>
      <c r="BU35" s="45">
        <v>10</v>
      </c>
      <c r="BV35" s="45">
        <v>0</v>
      </c>
      <c r="BW35" s="45">
        <v>0</v>
      </c>
      <c r="BX35" s="45">
        <v>16</v>
      </c>
      <c r="BY35" s="45">
        <v>8</v>
      </c>
      <c r="BZ35" s="45">
        <v>9</v>
      </c>
      <c r="CA35" s="45">
        <v>5</v>
      </c>
      <c r="CB35" s="45">
        <v>3</v>
      </c>
      <c r="CC35" s="45">
        <v>2</v>
      </c>
      <c r="CD35" s="45">
        <v>3</v>
      </c>
      <c r="CE35" s="45">
        <v>6</v>
      </c>
      <c r="CF35" s="45">
        <v>4</v>
      </c>
      <c r="CG35" s="45">
        <v>6</v>
      </c>
      <c r="CH35" s="45">
        <v>7</v>
      </c>
      <c r="CI35" s="45">
        <v>79</v>
      </c>
      <c r="CJ35" s="45">
        <v>50</v>
      </c>
    </row>
    <row r="36" spans="1:88" ht="14" customHeight="1" x14ac:dyDescent="0.35">
      <c r="A36" s="60">
        <v>326</v>
      </c>
      <c r="B36" s="61" t="s">
        <v>238</v>
      </c>
      <c r="C36" s="61" t="s">
        <v>236</v>
      </c>
      <c r="D36" s="63">
        <v>39.261798900000002</v>
      </c>
      <c r="E36" s="63">
        <v>-86.143402100000003</v>
      </c>
      <c r="F36" s="59" t="s">
        <v>307</v>
      </c>
      <c r="G36" s="59" t="s">
        <v>185</v>
      </c>
      <c r="H36" s="59">
        <v>51202080601</v>
      </c>
      <c r="I36" s="45">
        <v>39.261798900000002</v>
      </c>
      <c r="J36" s="45">
        <v>-86.143402100000003</v>
      </c>
      <c r="K36" s="45" t="s">
        <v>92</v>
      </c>
      <c r="L36" s="46">
        <v>0</v>
      </c>
      <c r="N36" s="52">
        <v>9.8000000000000007</v>
      </c>
      <c r="O36" s="52" t="s">
        <v>93</v>
      </c>
      <c r="P36" s="45">
        <v>27</v>
      </c>
      <c r="Q36" s="45">
        <v>6</v>
      </c>
      <c r="R36" s="51" t="s">
        <v>94</v>
      </c>
      <c r="S36" s="52">
        <v>0.5</v>
      </c>
      <c r="T36" s="51" t="s">
        <v>94</v>
      </c>
      <c r="U36" s="52">
        <v>2E-3</v>
      </c>
      <c r="W36" s="52">
        <v>3.0000000000000001E-3</v>
      </c>
      <c r="X36" s="51" t="s">
        <v>94</v>
      </c>
      <c r="Y36" s="52">
        <v>0.1</v>
      </c>
      <c r="AA36" s="52">
        <v>3.5999999999999997E-2</v>
      </c>
      <c r="AC36" s="53">
        <v>2.3E-2</v>
      </c>
      <c r="AD36" s="48">
        <v>1.4999496366902898E-2</v>
      </c>
      <c r="AF36" s="46">
        <v>0</v>
      </c>
      <c r="AG36" s="46">
        <v>0</v>
      </c>
      <c r="AH36" s="46">
        <v>0</v>
      </c>
      <c r="AI36" s="46">
        <v>10</v>
      </c>
      <c r="AJ36" s="46">
        <v>6</v>
      </c>
      <c r="AK36" s="46">
        <v>9</v>
      </c>
      <c r="AL36" s="46">
        <v>5</v>
      </c>
      <c r="AM36" s="46">
        <v>3</v>
      </c>
      <c r="AN36" s="46">
        <v>2</v>
      </c>
      <c r="AO36" s="46">
        <v>3</v>
      </c>
      <c r="AP36" s="46">
        <v>4</v>
      </c>
      <c r="AQ36" s="46">
        <v>1</v>
      </c>
      <c r="AR36" s="46">
        <v>4</v>
      </c>
      <c r="AS36" s="46">
        <v>4</v>
      </c>
      <c r="AT36" s="46">
        <v>51</v>
      </c>
      <c r="AU36" s="46" t="s">
        <v>115</v>
      </c>
      <c r="AY36" s="49">
        <f>Y36/U36</f>
        <v>50</v>
      </c>
      <c r="AZ36" s="50">
        <f>AA36/Y36</f>
        <v>0.35999999999999993</v>
      </c>
      <c r="BA36" s="50">
        <f>W36/U36</f>
        <v>1.5</v>
      </c>
      <c r="BB36" s="50">
        <f>W36/(U36*3.06)</f>
        <v>0.49019607843137253</v>
      </c>
      <c r="BC36" s="45">
        <v>44288</v>
      </c>
      <c r="BD36" s="45">
        <v>326</v>
      </c>
      <c r="BE36" s="45" t="s">
        <v>202</v>
      </c>
      <c r="BF36" s="45">
        <v>51202080601</v>
      </c>
      <c r="BG36" s="45" t="s">
        <v>156</v>
      </c>
      <c r="BH36" s="45">
        <v>39.261798900000002</v>
      </c>
      <c r="BI36" s="45">
        <v>-86.143402100000003</v>
      </c>
      <c r="BJ36" s="45" t="s">
        <v>92</v>
      </c>
      <c r="BK36" s="45">
        <v>7</v>
      </c>
      <c r="BL36" s="45">
        <v>5</v>
      </c>
      <c r="BM36" s="45">
        <v>2</v>
      </c>
      <c r="BN36" s="45" t="s">
        <v>96</v>
      </c>
      <c r="BO36" s="45">
        <v>2E-3</v>
      </c>
      <c r="BP36" s="45">
        <v>0.19700000000000001</v>
      </c>
      <c r="BQ36" s="45" t="s">
        <v>98</v>
      </c>
      <c r="BR36" s="45">
        <v>2.0485452420445106E-4</v>
      </c>
      <c r="BS36" s="45">
        <v>0.28000000000000003</v>
      </c>
      <c r="BT36" s="45">
        <v>2.1000000000000001E-2</v>
      </c>
      <c r="BU36" s="45">
        <v>10</v>
      </c>
      <c r="BV36" s="45">
        <v>5</v>
      </c>
      <c r="BW36" s="45">
        <v>0</v>
      </c>
      <c r="BX36" s="45">
        <v>6</v>
      </c>
      <c r="BY36" s="45">
        <v>8</v>
      </c>
      <c r="BZ36" s="45">
        <v>7.5</v>
      </c>
      <c r="CA36" s="45">
        <v>5</v>
      </c>
      <c r="CB36" s="45">
        <v>3.5</v>
      </c>
      <c r="CC36" s="45">
        <v>2</v>
      </c>
      <c r="CD36" s="45">
        <v>2</v>
      </c>
      <c r="CE36" s="45">
        <v>6</v>
      </c>
      <c r="CF36" s="45">
        <v>4</v>
      </c>
      <c r="CG36" s="45">
        <v>6</v>
      </c>
      <c r="CH36" s="45">
        <v>4</v>
      </c>
      <c r="CI36" s="45">
        <v>69</v>
      </c>
      <c r="CJ36" s="45">
        <v>70</v>
      </c>
    </row>
    <row r="37" spans="1:88" ht="14" customHeight="1" x14ac:dyDescent="0.35">
      <c r="A37" s="60">
        <v>327</v>
      </c>
      <c r="B37" s="61" t="s">
        <v>237</v>
      </c>
      <c r="C37" s="61" t="s">
        <v>236</v>
      </c>
      <c r="D37" s="63">
        <v>39.262100199999999</v>
      </c>
      <c r="E37" s="63">
        <v>-86.124702499999998</v>
      </c>
      <c r="F37" s="59" t="s">
        <v>296</v>
      </c>
      <c r="G37" s="59" t="s">
        <v>185</v>
      </c>
      <c r="H37" s="59">
        <v>51202080602</v>
      </c>
      <c r="I37" s="45">
        <v>39.262100199999999</v>
      </c>
      <c r="J37" s="45">
        <v>-86.124702499999998</v>
      </c>
      <c r="K37" s="45" t="s">
        <v>114</v>
      </c>
      <c r="AF37" s="46">
        <v>10</v>
      </c>
      <c r="AG37" s="46">
        <v>5</v>
      </c>
      <c r="AH37" s="46">
        <v>0</v>
      </c>
      <c r="AI37" s="46">
        <v>8</v>
      </c>
      <c r="AJ37" s="46">
        <v>3</v>
      </c>
      <c r="AK37" s="46">
        <v>9</v>
      </c>
      <c r="AL37" s="46">
        <v>5</v>
      </c>
      <c r="AM37" s="46">
        <v>1</v>
      </c>
      <c r="AN37" s="46">
        <v>2</v>
      </c>
      <c r="AO37" s="46">
        <v>3</v>
      </c>
      <c r="AP37" s="46">
        <v>0</v>
      </c>
      <c r="AQ37" s="46">
        <v>0</v>
      </c>
      <c r="AR37" s="46">
        <v>0</v>
      </c>
      <c r="AS37" s="46">
        <v>0</v>
      </c>
      <c r="AT37" s="46">
        <v>46</v>
      </c>
      <c r="AU37" s="46" t="s">
        <v>115</v>
      </c>
      <c r="BC37" s="45">
        <v>44288</v>
      </c>
      <c r="BD37" s="45">
        <v>327</v>
      </c>
      <c r="BE37" s="45" t="s">
        <v>196</v>
      </c>
      <c r="BF37" s="45">
        <v>51202080602</v>
      </c>
      <c r="BG37" s="45" t="s">
        <v>156</v>
      </c>
      <c r="BH37" s="45">
        <v>39.262100199999999</v>
      </c>
      <c r="BI37" s="45">
        <v>-86.124702499999998</v>
      </c>
      <c r="BJ37" s="45" t="s">
        <v>92</v>
      </c>
      <c r="BK37" s="45">
        <v>7</v>
      </c>
      <c r="BL37" s="45">
        <v>5</v>
      </c>
      <c r="BM37" s="45">
        <v>1</v>
      </c>
      <c r="BN37" s="45">
        <v>3.6000000000000476</v>
      </c>
      <c r="BO37" s="45">
        <v>2E-3</v>
      </c>
      <c r="BP37" s="45">
        <v>0.1265</v>
      </c>
      <c r="BQ37" s="45" t="s">
        <v>98</v>
      </c>
      <c r="BR37" s="45">
        <v>2.0485452420445106E-4</v>
      </c>
      <c r="BS37" s="45">
        <v>0.23799999999999999</v>
      </c>
      <c r="BT37" s="45">
        <v>2.7E-2</v>
      </c>
      <c r="BU37" s="45">
        <v>10</v>
      </c>
      <c r="BV37" s="45">
        <v>5</v>
      </c>
      <c r="BW37" s="45">
        <v>0</v>
      </c>
      <c r="BX37" s="45">
        <v>10</v>
      </c>
      <c r="BY37" s="45">
        <v>6</v>
      </c>
      <c r="BZ37" s="45">
        <v>9</v>
      </c>
      <c r="CA37" s="45">
        <v>5</v>
      </c>
      <c r="CB37" s="45">
        <v>2</v>
      </c>
      <c r="CC37" s="45">
        <v>4</v>
      </c>
      <c r="CD37" s="45">
        <v>2</v>
      </c>
      <c r="CE37" s="45">
        <v>4</v>
      </c>
      <c r="CF37" s="45">
        <v>5</v>
      </c>
      <c r="CG37" s="45">
        <v>6</v>
      </c>
      <c r="CH37" s="45">
        <v>4</v>
      </c>
      <c r="CI37" s="45">
        <v>72</v>
      </c>
      <c r="CJ37" s="45">
        <v>25</v>
      </c>
    </row>
    <row r="38" spans="1:88" ht="14" customHeight="1" x14ac:dyDescent="0.35">
      <c r="A38" s="60">
        <v>332</v>
      </c>
      <c r="B38" s="61" t="s">
        <v>183</v>
      </c>
      <c r="C38" s="61" t="s">
        <v>236</v>
      </c>
      <c r="D38" s="63">
        <v>39.261901899999998</v>
      </c>
      <c r="E38" s="63">
        <v>-86.145401000000007</v>
      </c>
      <c r="F38" s="59" t="s">
        <v>307</v>
      </c>
      <c r="G38" s="59" t="s">
        <v>185</v>
      </c>
      <c r="H38" s="59">
        <v>51202080601</v>
      </c>
      <c r="I38" s="45">
        <v>39.261901899999998</v>
      </c>
      <c r="J38" s="45">
        <v>-86.145401000000007</v>
      </c>
      <c r="K38" s="45" t="s">
        <v>92</v>
      </c>
      <c r="L38" s="46">
        <v>0</v>
      </c>
      <c r="N38" s="52">
        <v>21.6</v>
      </c>
      <c r="O38" s="52" t="s">
        <v>93</v>
      </c>
      <c r="P38" s="45">
        <v>16</v>
      </c>
      <c r="Q38" s="45">
        <v>6</v>
      </c>
      <c r="R38" s="51" t="s">
        <v>94</v>
      </c>
      <c r="S38" s="52">
        <v>0.5</v>
      </c>
      <c r="T38" s="51" t="s">
        <v>94</v>
      </c>
      <c r="U38" s="52">
        <v>2E-3</v>
      </c>
      <c r="W38" s="52">
        <v>4.0000000000000001E-3</v>
      </c>
      <c r="X38" s="51" t="s">
        <v>94</v>
      </c>
      <c r="Y38" s="52">
        <v>0.1</v>
      </c>
      <c r="AA38" s="52">
        <v>2.1999999999999999E-2</v>
      </c>
      <c r="AC38" s="53">
        <v>3.4000000000000002E-2</v>
      </c>
      <c r="AD38" s="48">
        <v>9.999525142701202E-3</v>
      </c>
      <c r="AF38" s="46">
        <v>10</v>
      </c>
      <c r="AG38" s="46">
        <v>0</v>
      </c>
      <c r="AH38" s="46">
        <v>0</v>
      </c>
      <c r="AI38" s="46">
        <v>10</v>
      </c>
      <c r="AJ38" s="46">
        <v>6</v>
      </c>
      <c r="AK38" s="46">
        <v>9</v>
      </c>
      <c r="AL38" s="46">
        <v>8</v>
      </c>
      <c r="AM38" s="46">
        <v>2</v>
      </c>
      <c r="AN38" s="46">
        <v>2</v>
      </c>
      <c r="AO38" s="46">
        <v>2</v>
      </c>
      <c r="AP38" s="46">
        <v>4</v>
      </c>
      <c r="AQ38" s="46">
        <v>1</v>
      </c>
      <c r="AR38" s="46">
        <v>0</v>
      </c>
      <c r="AS38" s="46">
        <v>0</v>
      </c>
      <c r="AT38" s="46">
        <v>54</v>
      </c>
      <c r="AU38" s="46" t="s">
        <v>115</v>
      </c>
      <c r="AY38" s="49">
        <f>Y38/U38</f>
        <v>50</v>
      </c>
      <c r="AZ38" s="50">
        <f>AA38/Y38</f>
        <v>0.21999999999999997</v>
      </c>
      <c r="BA38" s="50">
        <f>W38/U38</f>
        <v>2</v>
      </c>
      <c r="BB38" s="50">
        <f>W38/(U38*3.06)</f>
        <v>0.65359477124183007</v>
      </c>
      <c r="BC38" s="45">
        <v>44288</v>
      </c>
      <c r="BD38" s="45">
        <v>332</v>
      </c>
      <c r="BE38" s="45" t="s">
        <v>202</v>
      </c>
      <c r="BF38" s="45">
        <v>51202080601</v>
      </c>
      <c r="BG38" s="45" t="s">
        <v>156</v>
      </c>
      <c r="BH38" s="45">
        <v>39.261901899999998</v>
      </c>
      <c r="BI38" s="45">
        <v>-86.145401000000007</v>
      </c>
      <c r="BJ38" s="45" t="s">
        <v>92</v>
      </c>
      <c r="BK38" s="45">
        <v>6</v>
      </c>
      <c r="BL38" s="45">
        <v>5</v>
      </c>
      <c r="BM38" s="45">
        <v>6.2</v>
      </c>
      <c r="BN38" s="45" t="s">
        <v>96</v>
      </c>
      <c r="BO38" s="45">
        <v>4.0000000000000001E-3</v>
      </c>
      <c r="BP38" s="45">
        <v>0.23300000000000001</v>
      </c>
      <c r="BQ38" s="45" t="s">
        <v>98</v>
      </c>
      <c r="BR38" s="45">
        <v>1.8903330013787928E-4</v>
      </c>
      <c r="BS38" s="45">
        <v>0.32100000000000001</v>
      </c>
      <c r="BT38" s="45">
        <v>2.1000000000000001E-2</v>
      </c>
      <c r="BU38" s="45">
        <v>10</v>
      </c>
      <c r="BV38" s="45">
        <v>0</v>
      </c>
      <c r="BW38" s="45">
        <v>0</v>
      </c>
      <c r="BX38" s="45">
        <v>12</v>
      </c>
      <c r="BY38" s="45">
        <v>6</v>
      </c>
      <c r="BZ38" s="45">
        <v>12</v>
      </c>
      <c r="CA38" s="45">
        <v>6.5</v>
      </c>
      <c r="CB38" s="45">
        <v>3</v>
      </c>
      <c r="CC38" s="45">
        <v>4</v>
      </c>
      <c r="CD38" s="45">
        <v>2</v>
      </c>
      <c r="CE38" s="45">
        <v>8</v>
      </c>
      <c r="CF38" s="45">
        <v>4</v>
      </c>
      <c r="CG38" s="45">
        <v>8</v>
      </c>
      <c r="CH38" s="45">
        <v>4</v>
      </c>
      <c r="CI38" s="45">
        <v>79.5</v>
      </c>
      <c r="CJ38" s="45">
        <v>50</v>
      </c>
    </row>
    <row r="39" spans="1:88" ht="14" customHeight="1" x14ac:dyDescent="0.35">
      <c r="A39" s="60">
        <v>334</v>
      </c>
      <c r="B39" s="61" t="s">
        <v>221</v>
      </c>
      <c r="C39" s="61" t="s">
        <v>235</v>
      </c>
      <c r="D39" s="63">
        <v>39.212398499999999</v>
      </c>
      <c r="E39" s="63">
        <v>-86.125099199999994</v>
      </c>
      <c r="F39" s="59" t="s">
        <v>297</v>
      </c>
      <c r="G39" s="59" t="s">
        <v>185</v>
      </c>
      <c r="H39" s="59">
        <v>51202080603</v>
      </c>
      <c r="I39" s="45">
        <v>39.212398499999999</v>
      </c>
      <c r="J39" s="45">
        <v>-86.125099199999994</v>
      </c>
      <c r="K39" s="45" t="s">
        <v>114</v>
      </c>
      <c r="AF39" s="46">
        <v>14</v>
      </c>
      <c r="AG39" s="46">
        <v>5</v>
      </c>
      <c r="AH39" s="46">
        <v>5</v>
      </c>
      <c r="AI39" s="46">
        <v>12</v>
      </c>
      <c r="AJ39" s="46">
        <v>8</v>
      </c>
      <c r="AK39" s="46">
        <v>9</v>
      </c>
      <c r="AL39" s="46">
        <v>8</v>
      </c>
      <c r="AM39" s="46">
        <v>4.5</v>
      </c>
      <c r="AN39" s="46">
        <v>2</v>
      </c>
      <c r="AO39" s="46">
        <v>3</v>
      </c>
      <c r="AP39" s="46">
        <v>2</v>
      </c>
      <c r="AQ39" s="46">
        <v>0</v>
      </c>
      <c r="AR39" s="46">
        <v>0</v>
      </c>
      <c r="AS39" s="46">
        <v>0</v>
      </c>
      <c r="AT39" s="46">
        <v>72.5</v>
      </c>
      <c r="AU39" s="46" t="s">
        <v>115</v>
      </c>
      <c r="BC39" s="45">
        <v>44288</v>
      </c>
      <c r="BD39" s="45">
        <v>334</v>
      </c>
      <c r="BE39" s="45" t="s">
        <v>194</v>
      </c>
      <c r="BF39" s="45">
        <v>51202080603</v>
      </c>
      <c r="BG39" s="45" t="s">
        <v>156</v>
      </c>
      <c r="BH39" s="45">
        <v>39.212398499999999</v>
      </c>
      <c r="BI39" s="45">
        <v>-86.125099199999994</v>
      </c>
      <c r="BJ39" s="45" t="s">
        <v>92</v>
      </c>
      <c r="BK39" s="45">
        <v>5</v>
      </c>
      <c r="BL39" s="45">
        <v>5</v>
      </c>
      <c r="BM39" s="45">
        <v>0</v>
      </c>
      <c r="BN39" s="45" t="s">
        <v>96</v>
      </c>
      <c r="BO39" s="45">
        <v>7.0000000000000001E-3</v>
      </c>
      <c r="BP39" s="45">
        <v>9.4E-2</v>
      </c>
      <c r="BQ39" s="45" t="s">
        <v>98</v>
      </c>
      <c r="BR39" s="45">
        <v>1.7433317459562177E-4</v>
      </c>
      <c r="BS39" s="45">
        <v>0.17</v>
      </c>
      <c r="BT39" s="45">
        <v>2.5999999999999999E-2</v>
      </c>
      <c r="BU39" s="45">
        <v>10</v>
      </c>
      <c r="BV39" s="45">
        <v>5</v>
      </c>
      <c r="BW39" s="45">
        <v>5</v>
      </c>
      <c r="BX39" s="45">
        <v>8</v>
      </c>
      <c r="BY39" s="45">
        <v>8</v>
      </c>
      <c r="BZ39" s="45">
        <v>6</v>
      </c>
      <c r="CA39" s="45">
        <v>5</v>
      </c>
      <c r="CB39" s="45">
        <v>2.2999999999999998</v>
      </c>
      <c r="CC39" s="45">
        <v>1</v>
      </c>
      <c r="CD39" s="45">
        <v>2</v>
      </c>
      <c r="CE39" s="45">
        <v>6</v>
      </c>
      <c r="CF39" s="45">
        <v>5</v>
      </c>
      <c r="CG39" s="45">
        <v>6</v>
      </c>
      <c r="CH39" s="45">
        <v>7</v>
      </c>
      <c r="CI39" s="45">
        <v>76.3</v>
      </c>
      <c r="CJ39" s="45">
        <v>60</v>
      </c>
    </row>
    <row r="40" spans="1:88" ht="14" customHeight="1" x14ac:dyDescent="0.35">
      <c r="A40" s="60">
        <v>338</v>
      </c>
      <c r="B40" s="61" t="s">
        <v>212</v>
      </c>
      <c r="C40" s="61" t="s">
        <v>233</v>
      </c>
      <c r="D40" s="63">
        <v>39.171901699999999</v>
      </c>
      <c r="E40" s="63">
        <v>-86.418403600000005</v>
      </c>
      <c r="F40" s="59" t="s">
        <v>306</v>
      </c>
      <c r="G40" s="59" t="s">
        <v>185</v>
      </c>
      <c r="H40" s="59">
        <v>51202080606</v>
      </c>
      <c r="I40" s="45">
        <v>39.171901699999999</v>
      </c>
      <c r="J40" s="45">
        <v>-86.418403600000005</v>
      </c>
      <c r="K40" s="45" t="s">
        <v>92</v>
      </c>
      <c r="L40" s="46">
        <v>1</v>
      </c>
      <c r="N40" s="52">
        <v>920.8</v>
      </c>
      <c r="O40" s="52" t="s">
        <v>93</v>
      </c>
      <c r="P40" s="45">
        <v>16</v>
      </c>
      <c r="Q40" s="45">
        <v>6</v>
      </c>
      <c r="S40" s="52">
        <v>2.2000000000000002</v>
      </c>
      <c r="T40" s="51" t="s">
        <v>94</v>
      </c>
      <c r="U40" s="52">
        <v>2E-3</v>
      </c>
      <c r="W40" s="52">
        <v>2E-3</v>
      </c>
      <c r="Y40" s="52">
        <v>0.309</v>
      </c>
      <c r="AA40" s="52">
        <v>0.253</v>
      </c>
      <c r="AC40" s="53">
        <v>2.7E-2</v>
      </c>
      <c r="AD40" s="48">
        <v>7.9407993780274255E-3</v>
      </c>
      <c r="AF40" s="46">
        <v>10</v>
      </c>
      <c r="AG40" s="46">
        <v>0</v>
      </c>
      <c r="AH40" s="46">
        <v>0</v>
      </c>
      <c r="AI40" s="46">
        <v>12</v>
      </c>
      <c r="AJ40" s="46">
        <v>8</v>
      </c>
      <c r="AK40" s="46">
        <v>6</v>
      </c>
      <c r="AL40" s="46">
        <v>5</v>
      </c>
      <c r="AM40" s="46">
        <v>1</v>
      </c>
      <c r="AN40" s="46">
        <v>2</v>
      </c>
      <c r="AO40" s="46">
        <v>2</v>
      </c>
      <c r="AP40" s="46">
        <v>6</v>
      </c>
      <c r="AQ40" s="46">
        <v>2</v>
      </c>
      <c r="AR40" s="46">
        <v>0</v>
      </c>
      <c r="AS40" s="46">
        <v>4</v>
      </c>
      <c r="AT40" s="46">
        <v>58</v>
      </c>
      <c r="AU40" s="46">
        <v>120</v>
      </c>
      <c r="AY40" s="49">
        <f>Y40/U40</f>
        <v>154.5</v>
      </c>
      <c r="AZ40" s="50">
        <f>AA40/Y40</f>
        <v>0.81877022653721687</v>
      </c>
      <c r="BA40" s="50">
        <f>W40/U40</f>
        <v>1</v>
      </c>
      <c r="BB40" s="50">
        <f>W40/(U40*3.06)</f>
        <v>0.32679738562091504</v>
      </c>
      <c r="BC40" s="45">
        <v>44288</v>
      </c>
      <c r="BD40" s="45">
        <v>338</v>
      </c>
      <c r="BE40" s="45" t="s">
        <v>184</v>
      </c>
      <c r="BF40" s="45">
        <v>51202080606</v>
      </c>
      <c r="BG40" s="45" t="s">
        <v>156</v>
      </c>
      <c r="BH40" s="45">
        <v>39.171901699999999</v>
      </c>
      <c r="BI40" s="45">
        <v>-86.418403600000005</v>
      </c>
      <c r="BJ40" s="45" t="s">
        <v>92</v>
      </c>
      <c r="BK40" s="45">
        <v>5</v>
      </c>
      <c r="BL40" s="45">
        <v>5</v>
      </c>
      <c r="BM40" s="45">
        <v>3.1</v>
      </c>
      <c r="BN40" s="45" t="s">
        <v>96</v>
      </c>
      <c r="BO40" s="45">
        <v>3.0000000000000001E-3</v>
      </c>
      <c r="BP40" s="45">
        <v>0.42599999999999999</v>
      </c>
      <c r="BQ40" s="45" t="s">
        <v>98</v>
      </c>
      <c r="BR40" s="45">
        <v>1.7433317459562177E-4</v>
      </c>
      <c r="BS40" s="45">
        <v>0.45700000000000002</v>
      </c>
      <c r="BT40" s="45">
        <v>2.2499999999999999E-2</v>
      </c>
      <c r="BU40" s="45">
        <v>10</v>
      </c>
      <c r="BV40" s="45">
        <v>0</v>
      </c>
      <c r="BW40" s="45">
        <v>0</v>
      </c>
      <c r="BX40" s="45">
        <v>12</v>
      </c>
      <c r="BY40" s="45">
        <v>3</v>
      </c>
      <c r="BZ40" s="45">
        <v>9</v>
      </c>
      <c r="CA40" s="45">
        <v>0</v>
      </c>
      <c r="CB40" s="45">
        <v>5</v>
      </c>
      <c r="CC40" s="45">
        <v>2</v>
      </c>
      <c r="CD40" s="45">
        <v>2</v>
      </c>
      <c r="CE40" s="45">
        <v>8</v>
      </c>
      <c r="CF40" s="45">
        <v>0</v>
      </c>
      <c r="CG40" s="45">
        <v>0</v>
      </c>
      <c r="CH40" s="45">
        <v>0</v>
      </c>
      <c r="CI40" s="45">
        <v>51</v>
      </c>
      <c r="CJ40" s="45">
        <v>120</v>
      </c>
    </row>
    <row r="41" spans="1:88" ht="14" customHeight="1" x14ac:dyDescent="0.35">
      <c r="A41" s="60">
        <v>341</v>
      </c>
      <c r="B41" s="61" t="s">
        <v>234</v>
      </c>
      <c r="C41" s="61" t="s">
        <v>233</v>
      </c>
      <c r="D41" s="63">
        <v>39.175499000000002</v>
      </c>
      <c r="E41" s="63">
        <v>-86.432800299999997</v>
      </c>
      <c r="F41" s="59" t="s">
        <v>306</v>
      </c>
      <c r="G41" s="59" t="s">
        <v>185</v>
      </c>
      <c r="H41" s="59">
        <v>51202080606</v>
      </c>
      <c r="I41" s="45">
        <v>39.175499000000002</v>
      </c>
      <c r="J41" s="45">
        <v>-86.432800299999997</v>
      </c>
      <c r="K41" s="45" t="s">
        <v>92</v>
      </c>
      <c r="L41" s="46">
        <v>1</v>
      </c>
      <c r="N41" s="52">
        <v>410.6</v>
      </c>
      <c r="O41" s="52" t="s">
        <v>93</v>
      </c>
      <c r="P41" s="45">
        <v>16</v>
      </c>
      <c r="Q41" s="45">
        <v>6</v>
      </c>
      <c r="S41" s="52">
        <v>2</v>
      </c>
      <c r="T41" s="51" t="s">
        <v>94</v>
      </c>
      <c r="U41" s="52">
        <v>2E-3</v>
      </c>
      <c r="W41" s="52">
        <v>3.0000000000000001E-3</v>
      </c>
      <c r="X41" s="51" t="s">
        <v>94</v>
      </c>
      <c r="Y41" s="52">
        <v>0.1</v>
      </c>
      <c r="Z41" s="51" t="s">
        <v>94</v>
      </c>
      <c r="AA41" s="52">
        <v>7.9000000000000008E-3</v>
      </c>
      <c r="AC41" s="53">
        <v>2.5000000000000001E-2</v>
      </c>
      <c r="AD41" s="48">
        <v>7.3525920166920607E-3</v>
      </c>
      <c r="AF41" s="46">
        <v>10</v>
      </c>
      <c r="AG41" s="46">
        <v>5</v>
      </c>
      <c r="AH41" s="46">
        <v>5</v>
      </c>
      <c r="AI41" s="46">
        <v>10</v>
      </c>
      <c r="AJ41" s="46">
        <v>8</v>
      </c>
      <c r="AK41" s="46">
        <v>12</v>
      </c>
      <c r="AL41" s="46">
        <v>5</v>
      </c>
      <c r="AM41" s="46">
        <v>5</v>
      </c>
      <c r="AN41" s="46">
        <v>4</v>
      </c>
      <c r="AO41" s="46">
        <v>3</v>
      </c>
      <c r="AP41" s="46">
        <v>4</v>
      </c>
      <c r="AQ41" s="46">
        <v>1</v>
      </c>
      <c r="AR41" s="46">
        <v>0</v>
      </c>
      <c r="AS41" s="46">
        <v>0</v>
      </c>
      <c r="AT41" s="46">
        <v>72</v>
      </c>
      <c r="AU41" s="46">
        <v>250</v>
      </c>
      <c r="AY41" s="49">
        <f>Y41/U41</f>
        <v>50</v>
      </c>
      <c r="AZ41" s="50">
        <f>AA41/Y41</f>
        <v>7.9000000000000001E-2</v>
      </c>
      <c r="BA41" s="50">
        <f>W41/U41</f>
        <v>1.5</v>
      </c>
      <c r="BB41" s="50">
        <f>W41/(U41*3.06)</f>
        <v>0.49019607843137253</v>
      </c>
      <c r="BC41" s="45">
        <v>44288</v>
      </c>
      <c r="BD41" s="45">
        <v>341</v>
      </c>
      <c r="BE41" s="45" t="s">
        <v>184</v>
      </c>
      <c r="BF41" s="45">
        <v>51202080606</v>
      </c>
      <c r="BG41" s="45" t="s">
        <v>156</v>
      </c>
      <c r="BH41" s="45">
        <v>39.175499000000002</v>
      </c>
      <c r="BI41" s="45">
        <v>-86.432800299999997</v>
      </c>
      <c r="BJ41" s="45" t="s">
        <v>92</v>
      </c>
      <c r="BK41" s="45">
        <v>6.5</v>
      </c>
      <c r="BL41" s="45">
        <v>6</v>
      </c>
      <c r="BM41" s="45">
        <v>4.0999999999999996</v>
      </c>
      <c r="BN41" s="45" t="s">
        <v>96</v>
      </c>
      <c r="BO41" s="45">
        <v>8.0000000000000002E-3</v>
      </c>
      <c r="BP41" s="45">
        <v>0.14899999999999999</v>
      </c>
      <c r="BQ41" s="45" t="s">
        <v>98</v>
      </c>
      <c r="BR41" s="45">
        <v>1.9677422401663267E-3</v>
      </c>
      <c r="BS41" s="45">
        <v>0.34200000000000003</v>
      </c>
      <c r="BT41" s="45">
        <v>2.9000000000000001E-2</v>
      </c>
      <c r="BU41" s="45">
        <v>10</v>
      </c>
      <c r="BV41" s="45">
        <v>5</v>
      </c>
      <c r="BW41" s="45">
        <v>5</v>
      </c>
      <c r="BX41" s="45">
        <v>6</v>
      </c>
      <c r="BY41" s="45">
        <v>3</v>
      </c>
      <c r="BZ41" s="45">
        <v>9</v>
      </c>
      <c r="CA41" s="45">
        <v>5</v>
      </c>
      <c r="CB41" s="45">
        <v>5</v>
      </c>
      <c r="CC41" s="45">
        <v>4</v>
      </c>
      <c r="CD41" s="45">
        <v>2</v>
      </c>
      <c r="CE41" s="45">
        <v>4</v>
      </c>
      <c r="CF41" s="45">
        <v>5</v>
      </c>
      <c r="CG41" s="45">
        <v>5</v>
      </c>
      <c r="CH41" s="45">
        <v>5.5</v>
      </c>
      <c r="CI41" s="45">
        <v>73.5</v>
      </c>
      <c r="CJ41" s="45">
        <v>120</v>
      </c>
    </row>
    <row r="42" spans="1:88" ht="14" customHeight="1" x14ac:dyDescent="0.35">
      <c r="A42" s="60">
        <v>343</v>
      </c>
      <c r="B42" s="61" t="s">
        <v>194</v>
      </c>
      <c r="C42" s="61" t="s">
        <v>232</v>
      </c>
      <c r="D42" s="63">
        <v>39.212398499999999</v>
      </c>
      <c r="E42" s="63">
        <v>-86.119796800000003</v>
      </c>
      <c r="F42" s="59" t="s">
        <v>297</v>
      </c>
      <c r="G42" s="59" t="s">
        <v>185</v>
      </c>
      <c r="H42" s="59">
        <v>51202080603</v>
      </c>
      <c r="I42" s="45">
        <v>39.212398499999999</v>
      </c>
      <c r="J42" s="45">
        <v>-86.119796800000003</v>
      </c>
      <c r="K42" s="45" t="s">
        <v>114</v>
      </c>
      <c r="AF42" s="46">
        <v>12</v>
      </c>
      <c r="AG42" s="46">
        <v>5</v>
      </c>
      <c r="AH42" s="46">
        <v>5</v>
      </c>
      <c r="AI42" s="46">
        <v>8</v>
      </c>
      <c r="AJ42" s="46">
        <v>3</v>
      </c>
      <c r="AK42" s="46">
        <v>6</v>
      </c>
      <c r="AL42" s="46">
        <v>6.5</v>
      </c>
      <c r="AM42" s="46">
        <v>2.7</v>
      </c>
      <c r="AN42" s="46">
        <v>2</v>
      </c>
      <c r="AO42" s="46">
        <v>3</v>
      </c>
      <c r="AP42" s="46">
        <v>4</v>
      </c>
      <c r="AQ42" s="46">
        <v>0</v>
      </c>
      <c r="AR42" s="46">
        <v>0</v>
      </c>
      <c r="AS42" s="46">
        <v>0</v>
      </c>
      <c r="AT42" s="46">
        <v>57.2</v>
      </c>
      <c r="AU42" s="46" t="s">
        <v>115</v>
      </c>
      <c r="BC42" s="45">
        <v>44288</v>
      </c>
      <c r="BD42" s="45">
        <v>343</v>
      </c>
      <c r="BE42" s="45" t="s">
        <v>194</v>
      </c>
      <c r="BF42" s="45">
        <v>51202080603</v>
      </c>
      <c r="BG42" s="45" t="s">
        <v>156</v>
      </c>
      <c r="BH42" s="45">
        <v>39.212398499999999</v>
      </c>
      <c r="BI42" s="45">
        <v>-86.119796800000003</v>
      </c>
      <c r="BJ42" s="45" t="s">
        <v>92</v>
      </c>
      <c r="BK42" s="45">
        <v>5</v>
      </c>
      <c r="BL42" s="45">
        <v>5</v>
      </c>
      <c r="BM42" s="45">
        <v>2</v>
      </c>
      <c r="BN42" s="45" t="s">
        <v>96</v>
      </c>
      <c r="BO42" s="45">
        <v>5.0000000000000001E-3</v>
      </c>
      <c r="BP42" s="45">
        <v>8.1000000000000003E-2</v>
      </c>
      <c r="BQ42" s="45" t="s">
        <v>98</v>
      </c>
      <c r="BR42" s="45">
        <v>1.7433317459562177E-4</v>
      </c>
      <c r="BS42" s="45">
        <v>0.14899999999999999</v>
      </c>
      <c r="BT42" s="45">
        <v>2.5000000000000001E-2</v>
      </c>
      <c r="BU42" s="45">
        <v>8</v>
      </c>
      <c r="BV42" s="45">
        <v>5</v>
      </c>
      <c r="BW42" s="45">
        <v>0</v>
      </c>
      <c r="BX42" s="45">
        <v>4</v>
      </c>
      <c r="BY42" s="45">
        <v>3</v>
      </c>
      <c r="BZ42" s="45">
        <v>6</v>
      </c>
      <c r="CA42" s="45">
        <v>5</v>
      </c>
      <c r="CB42" s="45">
        <v>2</v>
      </c>
      <c r="CC42" s="45">
        <v>2</v>
      </c>
      <c r="CD42" s="45">
        <v>2</v>
      </c>
      <c r="CE42" s="45">
        <v>4</v>
      </c>
      <c r="CF42" s="45">
        <v>5</v>
      </c>
      <c r="CG42" s="45">
        <v>4</v>
      </c>
      <c r="CH42" s="45">
        <v>4</v>
      </c>
      <c r="CI42" s="45">
        <v>54</v>
      </c>
      <c r="CJ42" s="45">
        <v>100</v>
      </c>
    </row>
    <row r="43" spans="1:88" ht="14" customHeight="1" x14ac:dyDescent="0.35">
      <c r="A43" s="60">
        <v>348</v>
      </c>
      <c r="B43" s="61" t="s">
        <v>183</v>
      </c>
      <c r="C43" s="61" t="s">
        <v>231</v>
      </c>
      <c r="D43" s="63">
        <v>39.210800200000001</v>
      </c>
      <c r="E43" s="63">
        <v>-86.169899000000001</v>
      </c>
      <c r="F43" s="59" t="s">
        <v>296</v>
      </c>
      <c r="G43" s="59" t="s">
        <v>185</v>
      </c>
      <c r="H43" s="59">
        <v>51202080602</v>
      </c>
      <c r="I43" s="45">
        <v>39.210800200000001</v>
      </c>
      <c r="J43" s="45">
        <v>-86.169899000000001</v>
      </c>
      <c r="K43" s="45" t="s">
        <v>92</v>
      </c>
      <c r="L43" s="46">
        <v>0</v>
      </c>
      <c r="N43" s="52">
        <v>167</v>
      </c>
      <c r="O43" s="52" t="s">
        <v>93</v>
      </c>
      <c r="P43" s="45">
        <v>18</v>
      </c>
      <c r="Q43" s="45">
        <v>6</v>
      </c>
      <c r="S43" s="52">
        <v>5.5</v>
      </c>
      <c r="U43" s="52">
        <v>3.0000000000000001E-3</v>
      </c>
      <c r="W43" s="52">
        <v>3.0000000000000001E-3</v>
      </c>
      <c r="Y43" s="52">
        <v>0.115</v>
      </c>
      <c r="Z43" s="51" t="s">
        <v>94</v>
      </c>
      <c r="AA43" s="52">
        <v>7.9000000000000008E-3</v>
      </c>
      <c r="AC43" s="53">
        <v>3.1E-2</v>
      </c>
      <c r="AD43" s="48">
        <v>1.058512653095316E-2</v>
      </c>
      <c r="AF43" s="46">
        <v>6</v>
      </c>
      <c r="AG43" s="46">
        <v>5</v>
      </c>
      <c r="AH43" s="46">
        <v>0</v>
      </c>
      <c r="AI43" s="46">
        <v>8</v>
      </c>
      <c r="AJ43" s="46">
        <v>3</v>
      </c>
      <c r="AK43" s="46">
        <v>12</v>
      </c>
      <c r="AL43" s="46">
        <v>8</v>
      </c>
      <c r="AM43" s="46">
        <v>3</v>
      </c>
      <c r="AN43" s="46">
        <v>4</v>
      </c>
      <c r="AO43" s="46">
        <v>3</v>
      </c>
      <c r="AP43" s="46">
        <v>5</v>
      </c>
      <c r="AQ43" s="46">
        <v>2</v>
      </c>
      <c r="AR43" s="46">
        <v>4</v>
      </c>
      <c r="AS43" s="46">
        <v>0</v>
      </c>
      <c r="AT43" s="46">
        <v>63</v>
      </c>
      <c r="AU43" s="46">
        <v>200</v>
      </c>
      <c r="AY43" s="49">
        <f>Y43/U43</f>
        <v>38.333333333333336</v>
      </c>
      <c r="AZ43" s="50">
        <f>AA43/Y43</f>
        <v>6.8695652173913047E-2</v>
      </c>
      <c r="BA43" s="50">
        <f>W43/U43</f>
        <v>1</v>
      </c>
      <c r="BB43" s="50">
        <f>W43/(U43*3.06)</f>
        <v>0.32679738562091504</v>
      </c>
      <c r="BC43" s="45">
        <v>44288</v>
      </c>
      <c r="BD43" s="45">
        <v>348</v>
      </c>
      <c r="BE43" s="45" t="s">
        <v>196</v>
      </c>
      <c r="BF43" s="45">
        <v>51202080602</v>
      </c>
      <c r="BG43" s="45" t="s">
        <v>156</v>
      </c>
      <c r="BH43" s="45">
        <v>39.210800200000001</v>
      </c>
      <c r="BI43" s="45">
        <v>-86.169899000000001</v>
      </c>
      <c r="BJ43" s="45" t="s">
        <v>92</v>
      </c>
      <c r="BK43" s="45">
        <v>6</v>
      </c>
      <c r="BL43" s="45">
        <v>5</v>
      </c>
      <c r="BM43" s="45">
        <v>5.2</v>
      </c>
      <c r="BN43" s="45">
        <v>2.2000000000002018</v>
      </c>
      <c r="BO43" s="45">
        <v>3.0000000000000001E-3</v>
      </c>
      <c r="BP43" s="45">
        <v>0.308</v>
      </c>
      <c r="BQ43" s="45" t="s">
        <v>98</v>
      </c>
      <c r="BR43" s="45">
        <v>1.8903330013787928E-4</v>
      </c>
      <c r="BS43" s="45">
        <v>0.41199999999999998</v>
      </c>
      <c r="BT43" s="45">
        <v>2.3E-2</v>
      </c>
      <c r="BU43" s="45">
        <v>10</v>
      </c>
      <c r="BV43" s="45">
        <v>0</v>
      </c>
      <c r="BW43" s="45">
        <v>0</v>
      </c>
      <c r="BX43" s="45">
        <v>12</v>
      </c>
      <c r="BY43" s="45">
        <v>0</v>
      </c>
      <c r="BZ43" s="45">
        <v>12</v>
      </c>
      <c r="CA43" s="45">
        <v>5</v>
      </c>
      <c r="CB43" s="45">
        <v>1</v>
      </c>
      <c r="CC43" s="45">
        <v>4</v>
      </c>
      <c r="CD43" s="45">
        <v>2</v>
      </c>
      <c r="CE43" s="45">
        <v>4</v>
      </c>
      <c r="CF43" s="45">
        <v>3</v>
      </c>
      <c r="CG43" s="45">
        <v>8</v>
      </c>
      <c r="CH43" s="45">
        <v>4</v>
      </c>
      <c r="CI43" s="45">
        <v>65</v>
      </c>
      <c r="CJ43" s="45">
        <v>50</v>
      </c>
    </row>
    <row r="44" spans="1:88" ht="14" customHeight="1" x14ac:dyDescent="0.35">
      <c r="A44" s="60">
        <v>355</v>
      </c>
      <c r="B44" s="61" t="s">
        <v>188</v>
      </c>
      <c r="C44" s="61" t="s">
        <v>230</v>
      </c>
      <c r="D44" s="63">
        <v>39.201499900000002</v>
      </c>
      <c r="E44" s="63">
        <v>-86.191802999999993</v>
      </c>
      <c r="F44" s="59" t="s">
        <v>296</v>
      </c>
      <c r="G44" s="59" t="s">
        <v>185</v>
      </c>
      <c r="H44" s="59">
        <v>51202080602</v>
      </c>
      <c r="I44" s="45">
        <v>39.201499900000002</v>
      </c>
      <c r="J44" s="45">
        <v>-86.191802999999993</v>
      </c>
      <c r="K44" s="45" t="s">
        <v>114</v>
      </c>
      <c r="AF44" s="46">
        <v>10</v>
      </c>
      <c r="AG44" s="46">
        <v>5</v>
      </c>
      <c r="AH44" s="46">
        <v>5</v>
      </c>
      <c r="AI44" s="46">
        <v>2</v>
      </c>
      <c r="AJ44" s="46">
        <v>3</v>
      </c>
      <c r="AK44" s="46">
        <v>9</v>
      </c>
      <c r="AL44" s="46">
        <v>8</v>
      </c>
      <c r="AM44" s="46">
        <v>4.5</v>
      </c>
      <c r="AN44" s="46">
        <v>2</v>
      </c>
      <c r="AO44" s="46">
        <v>3</v>
      </c>
      <c r="AP44" s="46">
        <v>0</v>
      </c>
      <c r="AQ44" s="46">
        <v>0</v>
      </c>
      <c r="AR44" s="46">
        <v>0</v>
      </c>
      <c r="AS44" s="46">
        <v>0</v>
      </c>
      <c r="AT44" s="46">
        <v>51.5</v>
      </c>
      <c r="AU44" s="46" t="s">
        <v>115</v>
      </c>
      <c r="BC44" s="45">
        <v>44288</v>
      </c>
      <c r="BD44" s="45">
        <v>355</v>
      </c>
      <c r="BE44" s="45" t="s">
        <v>196</v>
      </c>
      <c r="BF44" s="45">
        <v>51202080602</v>
      </c>
      <c r="BG44" s="45" t="s">
        <v>156</v>
      </c>
      <c r="BH44" s="45">
        <v>39.201499900000002</v>
      </c>
      <c r="BI44" s="45">
        <v>-86.191802999999993</v>
      </c>
      <c r="BJ44" s="45" t="s">
        <v>92</v>
      </c>
      <c r="BK44" s="45">
        <v>7</v>
      </c>
      <c r="BL44" s="45">
        <v>4</v>
      </c>
      <c r="BM44" s="45">
        <v>3</v>
      </c>
      <c r="BN44" s="45">
        <v>0.59999999999993392</v>
      </c>
      <c r="BO44" s="45">
        <v>0.01</v>
      </c>
      <c r="BP44" s="45">
        <v>7.1999999999999995E-2</v>
      </c>
      <c r="BQ44" s="45" t="s">
        <v>98</v>
      </c>
      <c r="BR44" s="45">
        <v>2.0485722201415625E-5</v>
      </c>
      <c r="BS44" s="45">
        <v>0.254</v>
      </c>
      <c r="BT44" s="45">
        <v>3.7999999999999999E-2</v>
      </c>
      <c r="BU44" s="45">
        <v>10</v>
      </c>
      <c r="BV44" s="45">
        <v>5</v>
      </c>
      <c r="BW44" s="45">
        <v>5</v>
      </c>
      <c r="BX44" s="45">
        <v>0</v>
      </c>
      <c r="BY44" s="45">
        <v>6</v>
      </c>
      <c r="BZ44" s="45">
        <v>9</v>
      </c>
      <c r="CA44" s="45">
        <v>5</v>
      </c>
      <c r="CB44" s="45">
        <v>2</v>
      </c>
      <c r="CC44" s="45">
        <v>2</v>
      </c>
      <c r="CD44" s="45">
        <v>2</v>
      </c>
      <c r="CE44" s="45">
        <v>0</v>
      </c>
      <c r="CF44" s="45">
        <v>1</v>
      </c>
      <c r="CG44" s="45">
        <v>4</v>
      </c>
      <c r="CH44" s="45">
        <v>4</v>
      </c>
      <c r="CI44" s="45">
        <v>55</v>
      </c>
      <c r="CJ44" s="45">
        <v>50</v>
      </c>
    </row>
    <row r="45" spans="1:88" ht="14" customHeight="1" x14ac:dyDescent="0.35">
      <c r="A45" s="60">
        <v>368</v>
      </c>
      <c r="B45" s="61" t="s">
        <v>229</v>
      </c>
      <c r="C45" s="61" t="s">
        <v>228</v>
      </c>
      <c r="D45" s="63">
        <v>39.198001900000001</v>
      </c>
      <c r="E45" s="63">
        <v>-86.300399799999994</v>
      </c>
      <c r="F45" s="59" t="s">
        <v>295</v>
      </c>
      <c r="G45" s="59" t="s">
        <v>185</v>
      </c>
      <c r="H45" s="59">
        <v>51202080604</v>
      </c>
      <c r="I45" s="45">
        <v>39.198001900000001</v>
      </c>
      <c r="J45" s="45">
        <v>-86.300399799999994</v>
      </c>
      <c r="K45" s="45" t="s">
        <v>114</v>
      </c>
      <c r="AF45" s="46">
        <v>14</v>
      </c>
      <c r="AG45" s="46">
        <v>5</v>
      </c>
      <c r="AH45" s="46">
        <v>5</v>
      </c>
      <c r="AI45" s="46">
        <v>10</v>
      </c>
      <c r="AJ45" s="46">
        <v>3</v>
      </c>
      <c r="AK45" s="46">
        <v>9</v>
      </c>
      <c r="AL45" s="46">
        <v>5</v>
      </c>
      <c r="AM45" s="46">
        <v>3</v>
      </c>
      <c r="AN45" s="46">
        <v>2</v>
      </c>
      <c r="AO45" s="46">
        <v>3</v>
      </c>
      <c r="AP45" s="46">
        <v>0</v>
      </c>
      <c r="AQ45" s="46">
        <v>0</v>
      </c>
      <c r="AR45" s="46">
        <v>0</v>
      </c>
      <c r="AS45" s="46">
        <v>0</v>
      </c>
      <c r="AT45" s="46">
        <v>59</v>
      </c>
      <c r="AU45" s="46" t="s">
        <v>115</v>
      </c>
      <c r="BC45" s="45">
        <v>44288</v>
      </c>
      <c r="BD45" s="45">
        <v>368</v>
      </c>
      <c r="BE45" s="45" t="s">
        <v>207</v>
      </c>
      <c r="BF45" s="45">
        <v>51202080604</v>
      </c>
      <c r="BG45" s="45" t="s">
        <v>156</v>
      </c>
      <c r="BH45" s="45">
        <v>39.198001900000001</v>
      </c>
      <c r="BI45" s="45">
        <v>-86.300399799999994</v>
      </c>
      <c r="BJ45" s="45" t="s">
        <v>92</v>
      </c>
      <c r="BK45" s="45">
        <v>6</v>
      </c>
      <c r="BL45" s="45">
        <v>3</v>
      </c>
      <c r="BM45" s="45">
        <v>32.700000000000003</v>
      </c>
      <c r="BN45" s="45" t="s">
        <v>96</v>
      </c>
      <c r="BO45" s="45">
        <v>8.9999999999999993E-3</v>
      </c>
      <c r="BP45" s="45">
        <v>0.01</v>
      </c>
      <c r="BQ45" s="45" t="s">
        <v>98</v>
      </c>
      <c r="BR45" s="45">
        <v>1.8903582704684841E-6</v>
      </c>
      <c r="BS45" s="45" t="s">
        <v>103</v>
      </c>
      <c r="BT45" s="45">
        <v>2.7000000000000003E-2</v>
      </c>
      <c r="BU45" s="45">
        <v>10</v>
      </c>
      <c r="BV45" s="45">
        <v>5</v>
      </c>
      <c r="BW45" s="45">
        <v>0</v>
      </c>
      <c r="BX45" s="45">
        <v>8</v>
      </c>
      <c r="BY45" s="45">
        <v>3</v>
      </c>
      <c r="BZ45" s="45">
        <v>9</v>
      </c>
      <c r="CA45" s="45">
        <v>5</v>
      </c>
      <c r="CB45" s="45">
        <v>5</v>
      </c>
      <c r="CC45" s="45">
        <v>0</v>
      </c>
      <c r="CD45" s="45">
        <v>2</v>
      </c>
      <c r="CE45" s="45">
        <v>4</v>
      </c>
      <c r="CF45" s="45">
        <v>1</v>
      </c>
      <c r="CG45" s="45">
        <v>4</v>
      </c>
      <c r="CH45" s="45">
        <v>4</v>
      </c>
      <c r="CI45" s="45">
        <v>60</v>
      </c>
      <c r="CJ45" s="45">
        <v>60</v>
      </c>
    </row>
    <row r="46" spans="1:88" ht="14" customHeight="1" x14ac:dyDescent="0.35">
      <c r="A46" s="60">
        <v>369</v>
      </c>
      <c r="B46" s="61" t="s">
        <v>227</v>
      </c>
      <c r="C46" s="61" t="s">
        <v>226</v>
      </c>
      <c r="D46" s="63">
        <v>39.157100700000001</v>
      </c>
      <c r="E46" s="63">
        <v>-86.288696299999998</v>
      </c>
      <c r="F46" s="59" t="s">
        <v>294</v>
      </c>
      <c r="G46" s="59" t="s">
        <v>185</v>
      </c>
      <c r="H46" s="59">
        <v>51202080605</v>
      </c>
      <c r="I46" s="45">
        <v>39.157100700000001</v>
      </c>
      <c r="J46" s="45">
        <v>-86.288696299999998</v>
      </c>
      <c r="K46" s="45" t="s">
        <v>92</v>
      </c>
      <c r="L46" s="46">
        <v>1</v>
      </c>
      <c r="N46" s="52">
        <v>160.9</v>
      </c>
      <c r="O46" s="52" t="s">
        <v>93</v>
      </c>
      <c r="P46" s="45">
        <v>16</v>
      </c>
      <c r="Q46" s="45">
        <v>6.5</v>
      </c>
      <c r="S46" s="52">
        <v>0.7</v>
      </c>
      <c r="T46" s="51" t="s">
        <v>94</v>
      </c>
      <c r="U46" s="52">
        <v>2E-3</v>
      </c>
      <c r="W46" s="52">
        <v>6.0000000000000001E-3</v>
      </c>
      <c r="Y46" s="52">
        <v>0.1085</v>
      </c>
      <c r="AA46" s="52">
        <v>0.11600000000000001</v>
      </c>
      <c r="AC46" s="53">
        <v>2.7E-2</v>
      </c>
      <c r="AD46" s="48">
        <v>2.5095053683701043E-2</v>
      </c>
      <c r="AF46" s="46">
        <v>10</v>
      </c>
      <c r="AG46" s="46">
        <v>5</v>
      </c>
      <c r="AH46" s="46">
        <v>0</v>
      </c>
      <c r="AI46" s="46">
        <v>8</v>
      </c>
      <c r="AJ46" s="46">
        <v>3</v>
      </c>
      <c r="AK46" s="46">
        <v>9</v>
      </c>
      <c r="AL46" s="46">
        <v>5</v>
      </c>
      <c r="AM46" s="46">
        <v>5</v>
      </c>
      <c r="AN46" s="46">
        <v>2</v>
      </c>
      <c r="AO46" s="46">
        <v>3</v>
      </c>
      <c r="AP46" s="46">
        <v>6</v>
      </c>
      <c r="AQ46" s="46">
        <v>1</v>
      </c>
      <c r="AR46" s="46">
        <v>0</v>
      </c>
      <c r="AS46" s="46">
        <v>0</v>
      </c>
      <c r="AT46" s="46">
        <v>57</v>
      </c>
      <c r="AU46" s="46">
        <v>185</v>
      </c>
      <c r="AY46" s="49">
        <f>Y46/U46</f>
        <v>54.25</v>
      </c>
      <c r="AZ46" s="50">
        <f>AA46/Y46</f>
        <v>1.0691244239631337</v>
      </c>
      <c r="BA46" s="50">
        <f>W46/U46</f>
        <v>3</v>
      </c>
      <c r="BB46" s="50">
        <f>W46/(U46*3.06)</f>
        <v>0.98039215686274506</v>
      </c>
      <c r="BC46" s="45">
        <v>44288</v>
      </c>
      <c r="BD46" s="45">
        <v>369</v>
      </c>
      <c r="BE46" s="45" t="s">
        <v>191</v>
      </c>
      <c r="BF46" s="45">
        <v>51202080605</v>
      </c>
      <c r="BG46" s="45" t="s">
        <v>156</v>
      </c>
      <c r="BH46" s="45">
        <v>39.157100700000001</v>
      </c>
      <c r="BI46" s="45">
        <v>-86.288696299999998</v>
      </c>
      <c r="BJ46" s="45" t="s">
        <v>92</v>
      </c>
      <c r="BK46" s="45">
        <v>5</v>
      </c>
      <c r="BL46" s="45">
        <v>5</v>
      </c>
      <c r="BM46" s="45">
        <v>3.1</v>
      </c>
      <c r="BN46" s="45" t="s">
        <v>96</v>
      </c>
      <c r="BO46" s="45">
        <v>8.9999999999999993E-3</v>
      </c>
      <c r="BP46" s="45">
        <v>0.13800000000000001</v>
      </c>
      <c r="BQ46" s="45" t="s">
        <v>98</v>
      </c>
      <c r="BR46" s="45">
        <v>1.7433317459562177E-4</v>
      </c>
      <c r="BS46" s="45">
        <v>0.224</v>
      </c>
      <c r="BT46" s="45">
        <v>2.8000000000000001E-2</v>
      </c>
      <c r="BU46" s="45">
        <v>12</v>
      </c>
      <c r="BV46" s="45">
        <v>5</v>
      </c>
      <c r="BW46" s="45">
        <v>5</v>
      </c>
      <c r="BX46" s="45">
        <v>16</v>
      </c>
      <c r="BY46" s="45">
        <v>8</v>
      </c>
      <c r="BZ46" s="45">
        <v>9</v>
      </c>
      <c r="CA46" s="45">
        <v>5</v>
      </c>
      <c r="CB46" s="45">
        <v>2</v>
      </c>
      <c r="CC46" s="45">
        <v>2</v>
      </c>
      <c r="CD46" s="45">
        <v>2</v>
      </c>
      <c r="CE46" s="45">
        <v>0</v>
      </c>
      <c r="CF46" s="45">
        <v>3</v>
      </c>
      <c r="CG46" s="45">
        <v>6</v>
      </c>
      <c r="CH46" s="45">
        <v>7</v>
      </c>
      <c r="CI46" s="45">
        <v>82</v>
      </c>
      <c r="CJ46" s="45">
        <v>50</v>
      </c>
    </row>
    <row r="47" spans="1:88" ht="14" customHeight="1" x14ac:dyDescent="0.35">
      <c r="A47" s="60">
        <v>373</v>
      </c>
      <c r="B47" s="61" t="s">
        <v>225</v>
      </c>
      <c r="C47" s="61" t="s">
        <v>224</v>
      </c>
      <c r="D47" s="63">
        <v>39.189998600000003</v>
      </c>
      <c r="E47" s="63">
        <v>-86.257896400000007</v>
      </c>
      <c r="F47" s="59" t="s">
        <v>295</v>
      </c>
      <c r="G47" s="59" t="s">
        <v>185</v>
      </c>
      <c r="H47" s="59">
        <v>51202080604</v>
      </c>
      <c r="I47" s="45">
        <v>39.189998600000003</v>
      </c>
      <c r="J47" s="45">
        <v>-86.257896400000007</v>
      </c>
      <c r="K47" s="45" t="s">
        <v>92</v>
      </c>
      <c r="L47" s="46">
        <v>0</v>
      </c>
      <c r="N47" s="52">
        <v>27.5</v>
      </c>
      <c r="O47" s="52" t="s">
        <v>93</v>
      </c>
      <c r="P47" s="45">
        <v>18</v>
      </c>
      <c r="Q47" s="45">
        <v>6</v>
      </c>
      <c r="S47" s="52">
        <v>1.2</v>
      </c>
      <c r="T47" s="51" t="s">
        <v>94</v>
      </c>
      <c r="U47" s="52">
        <v>2E-3</v>
      </c>
      <c r="W47" s="52">
        <v>3.0000000000000001E-3</v>
      </c>
      <c r="Y47" s="52">
        <v>0.17100000000000001</v>
      </c>
      <c r="AA47" s="52">
        <v>5.1999999999999998E-2</v>
      </c>
      <c r="AC47" s="53">
        <v>7.5999999999999998E-2</v>
      </c>
      <c r="AD47" s="48">
        <v>2.5950632785562582E-2</v>
      </c>
      <c r="AF47" s="46">
        <v>12</v>
      </c>
      <c r="AG47" s="46">
        <v>5</v>
      </c>
      <c r="AH47" s="46">
        <v>5</v>
      </c>
      <c r="AI47" s="46">
        <v>6</v>
      </c>
      <c r="AJ47" s="46">
        <v>3</v>
      </c>
      <c r="AK47" s="46">
        <v>12</v>
      </c>
      <c r="AL47" s="46">
        <v>5</v>
      </c>
      <c r="AM47" s="46">
        <v>1</v>
      </c>
      <c r="AN47" s="46">
        <v>2</v>
      </c>
      <c r="AO47" s="46">
        <v>3</v>
      </c>
      <c r="AP47" s="46">
        <v>4</v>
      </c>
      <c r="AQ47" s="46">
        <v>0</v>
      </c>
      <c r="AR47" s="46">
        <v>0</v>
      </c>
      <c r="AS47" s="46">
        <v>0</v>
      </c>
      <c r="AT47" s="46">
        <v>58</v>
      </c>
      <c r="AU47" s="46">
        <v>256</v>
      </c>
      <c r="AY47" s="49">
        <f>Y47/U47</f>
        <v>85.5</v>
      </c>
      <c r="AZ47" s="50">
        <f>AA47/Y47</f>
        <v>0.30409356725146197</v>
      </c>
      <c r="BA47" s="50">
        <f>W47/U47</f>
        <v>1.5</v>
      </c>
      <c r="BB47" s="50">
        <f>W47/(U47*3.06)</f>
        <v>0.49019607843137253</v>
      </c>
      <c r="BC47" s="45">
        <v>44288</v>
      </c>
      <c r="BD47" s="45">
        <v>373</v>
      </c>
      <c r="BE47" s="45" t="s">
        <v>207</v>
      </c>
      <c r="BF47" s="45">
        <v>51202080604</v>
      </c>
      <c r="BG47" s="45" t="s">
        <v>156</v>
      </c>
      <c r="BH47" s="45">
        <v>39.189998600000003</v>
      </c>
      <c r="BI47" s="45">
        <v>-86.257896400000007</v>
      </c>
      <c r="BJ47" s="45" t="s">
        <v>92</v>
      </c>
      <c r="BK47" s="45">
        <v>7</v>
      </c>
      <c r="BL47" s="45">
        <v>5</v>
      </c>
      <c r="BM47" s="45">
        <v>3.1</v>
      </c>
      <c r="BN47" s="45" t="s">
        <v>96</v>
      </c>
      <c r="BO47" s="45">
        <v>5.0000000000000001E-3</v>
      </c>
      <c r="BP47" s="45">
        <v>0.10249999999999999</v>
      </c>
      <c r="BQ47" s="45" t="s">
        <v>98</v>
      </c>
      <c r="BR47" s="45">
        <v>2.0485452420445106E-4</v>
      </c>
      <c r="BS47" s="45">
        <v>0.21</v>
      </c>
      <c r="BT47" s="45">
        <v>2.1999999999999999E-2</v>
      </c>
      <c r="BU47" s="45">
        <v>14</v>
      </c>
      <c r="BV47" s="45">
        <v>5</v>
      </c>
      <c r="BW47" s="45">
        <v>5</v>
      </c>
      <c r="BX47" s="45">
        <v>12</v>
      </c>
      <c r="BY47" s="45">
        <v>7</v>
      </c>
      <c r="BZ47" s="45">
        <v>6</v>
      </c>
      <c r="CA47" s="45">
        <v>5</v>
      </c>
      <c r="CB47" s="45">
        <v>3.7</v>
      </c>
      <c r="CC47" s="45">
        <v>2</v>
      </c>
      <c r="CD47" s="45">
        <v>2</v>
      </c>
      <c r="CE47" s="45">
        <v>0</v>
      </c>
      <c r="CF47" s="45">
        <v>3</v>
      </c>
      <c r="CG47" s="45">
        <v>6</v>
      </c>
      <c r="CH47" s="45">
        <v>5.5</v>
      </c>
      <c r="CI47" s="45">
        <v>76.2</v>
      </c>
      <c r="CJ47" s="45">
        <v>25</v>
      </c>
    </row>
    <row r="48" spans="1:88" ht="14" customHeight="1" x14ac:dyDescent="0.35">
      <c r="A48" s="60">
        <v>377</v>
      </c>
      <c r="B48" s="61" t="s">
        <v>221</v>
      </c>
      <c r="C48" s="61" t="s">
        <v>223</v>
      </c>
      <c r="D48" s="63">
        <v>39.2029991</v>
      </c>
      <c r="E48" s="63">
        <v>-86.141403199999999</v>
      </c>
      <c r="F48" s="59" t="s">
        <v>297</v>
      </c>
      <c r="G48" s="59" t="s">
        <v>185</v>
      </c>
      <c r="H48" s="59">
        <v>51202080603</v>
      </c>
      <c r="I48" s="45">
        <v>39.2029991</v>
      </c>
      <c r="J48" s="45">
        <v>-86.141403199999999</v>
      </c>
      <c r="K48" s="45" t="s">
        <v>114</v>
      </c>
      <c r="AF48" s="46">
        <v>12</v>
      </c>
      <c r="AG48" s="46">
        <v>5</v>
      </c>
      <c r="AH48" s="46">
        <v>5</v>
      </c>
      <c r="AI48" s="46">
        <v>4</v>
      </c>
      <c r="AJ48" s="46">
        <v>8</v>
      </c>
      <c r="AK48" s="46">
        <v>9</v>
      </c>
      <c r="AL48" s="46">
        <v>6.5</v>
      </c>
      <c r="AM48" s="46">
        <v>3.3</v>
      </c>
      <c r="AN48" s="46">
        <v>4</v>
      </c>
      <c r="AO48" s="46">
        <v>3</v>
      </c>
      <c r="AP48" s="46">
        <v>0</v>
      </c>
      <c r="AQ48" s="46">
        <v>0</v>
      </c>
      <c r="AR48" s="46">
        <v>0</v>
      </c>
      <c r="AS48" s="46">
        <v>0</v>
      </c>
      <c r="AT48" s="46">
        <v>59.8</v>
      </c>
      <c r="AU48" s="46" t="s">
        <v>115</v>
      </c>
      <c r="BC48" s="45">
        <v>44288</v>
      </c>
      <c r="BD48" s="45">
        <v>377</v>
      </c>
      <c r="BE48" s="45" t="s">
        <v>194</v>
      </c>
      <c r="BF48" s="45">
        <v>51202080603</v>
      </c>
      <c r="BG48" s="45" t="s">
        <v>156</v>
      </c>
      <c r="BH48" s="45">
        <v>39.2029991</v>
      </c>
      <c r="BI48" s="45">
        <v>-86.141403199999999</v>
      </c>
      <c r="BJ48" s="45" t="s">
        <v>92</v>
      </c>
      <c r="BK48" s="45">
        <v>5</v>
      </c>
      <c r="BL48" s="45">
        <v>5.5</v>
      </c>
      <c r="BM48" s="45">
        <v>8.6</v>
      </c>
      <c r="BN48" s="45" t="s">
        <v>96</v>
      </c>
      <c r="BO48" s="45">
        <v>5.0000000000000001E-3</v>
      </c>
      <c r="BP48" s="45">
        <v>2.1999999999999999E-2</v>
      </c>
      <c r="BQ48" s="45" t="s">
        <v>98</v>
      </c>
      <c r="BR48" s="45">
        <v>5.512750601040147E-4</v>
      </c>
      <c r="BS48" s="45" t="s">
        <v>103</v>
      </c>
      <c r="BT48" s="45">
        <v>2.5999999999999999E-2</v>
      </c>
      <c r="BU48" s="45">
        <v>10</v>
      </c>
      <c r="BV48" s="45">
        <v>5</v>
      </c>
      <c r="BW48" s="45">
        <v>5</v>
      </c>
      <c r="BX48" s="45">
        <v>8</v>
      </c>
      <c r="BY48" s="45">
        <v>8</v>
      </c>
      <c r="BZ48" s="45">
        <v>6</v>
      </c>
      <c r="CA48" s="45">
        <v>5</v>
      </c>
      <c r="CB48" s="45">
        <v>3</v>
      </c>
      <c r="CC48" s="45">
        <v>2</v>
      </c>
      <c r="CD48" s="45">
        <v>0</v>
      </c>
      <c r="CE48" s="45">
        <v>4</v>
      </c>
      <c r="CF48" s="45">
        <v>5</v>
      </c>
      <c r="CG48" s="45">
        <v>6</v>
      </c>
      <c r="CH48" s="45">
        <v>5.5</v>
      </c>
      <c r="CI48" s="45">
        <v>72.5</v>
      </c>
      <c r="CJ48" s="45">
        <v>50</v>
      </c>
    </row>
    <row r="49" spans="1:88" ht="14" customHeight="1" x14ac:dyDescent="0.35">
      <c r="A49" s="60">
        <v>385</v>
      </c>
      <c r="B49" s="61" t="s">
        <v>183</v>
      </c>
      <c r="C49" s="61" t="s">
        <v>222</v>
      </c>
      <c r="D49" s="63">
        <v>39.199298900000002</v>
      </c>
      <c r="E49" s="63">
        <v>-86.254402200000001</v>
      </c>
      <c r="F49" s="59" t="s">
        <v>295</v>
      </c>
      <c r="G49" s="59" t="s">
        <v>185</v>
      </c>
      <c r="H49" s="59">
        <v>51202080604</v>
      </c>
      <c r="I49" s="45">
        <v>39.199298900000002</v>
      </c>
      <c r="J49" s="45">
        <v>-86.254402200000001</v>
      </c>
      <c r="K49" s="45" t="s">
        <v>92</v>
      </c>
      <c r="L49" s="46">
        <v>2</v>
      </c>
      <c r="N49" s="52">
        <v>9.6999999999999993</v>
      </c>
      <c r="O49" s="52" t="s">
        <v>93</v>
      </c>
      <c r="P49" s="45">
        <v>17</v>
      </c>
      <c r="Q49" s="45">
        <v>6</v>
      </c>
      <c r="S49" s="52">
        <v>2.8</v>
      </c>
      <c r="T49" s="51" t="s">
        <v>94</v>
      </c>
      <c r="U49" s="52">
        <v>2E-3</v>
      </c>
      <c r="W49" s="52">
        <v>5.0000000000000001E-3</v>
      </c>
      <c r="Y49" s="52">
        <v>6.7919999999999998</v>
      </c>
      <c r="AA49" s="52">
        <v>6.6050000000000004</v>
      </c>
      <c r="AC49" s="53">
        <v>4.2000000000000003E-2</v>
      </c>
      <c r="AD49" s="48">
        <v>1.3313088184538316E-2</v>
      </c>
      <c r="AF49" s="46">
        <v>12</v>
      </c>
      <c r="AG49" s="46">
        <v>5</v>
      </c>
      <c r="AH49" s="46">
        <v>0</v>
      </c>
      <c r="AI49" s="46">
        <v>14</v>
      </c>
      <c r="AJ49" s="46">
        <v>3</v>
      </c>
      <c r="AK49" s="46">
        <v>12</v>
      </c>
      <c r="AL49" s="46">
        <v>8</v>
      </c>
      <c r="AM49" s="46">
        <v>2</v>
      </c>
      <c r="AN49" s="46">
        <v>2</v>
      </c>
      <c r="AO49" s="46">
        <v>3</v>
      </c>
      <c r="AP49" s="46">
        <v>8</v>
      </c>
      <c r="AQ49" s="46">
        <v>1</v>
      </c>
      <c r="AR49" s="46">
        <v>0</v>
      </c>
      <c r="AS49" s="46">
        <v>0</v>
      </c>
      <c r="AT49" s="46">
        <v>70</v>
      </c>
      <c r="AU49" s="46">
        <v>250</v>
      </c>
      <c r="AY49" s="49">
        <f>Y49/U49</f>
        <v>3396</v>
      </c>
      <c r="AZ49" s="50">
        <f>AA49/Y49</f>
        <v>0.97246760895170803</v>
      </c>
      <c r="BA49" s="50">
        <f>W49/U49</f>
        <v>2.5</v>
      </c>
      <c r="BB49" s="50">
        <f>W49/(U49*3.06)</f>
        <v>0.81699346405228757</v>
      </c>
      <c r="BC49" s="45">
        <v>44288</v>
      </c>
      <c r="BD49" s="45">
        <v>385</v>
      </c>
      <c r="BE49" s="45" t="s">
        <v>207</v>
      </c>
      <c r="BF49" s="45">
        <v>51202080604</v>
      </c>
      <c r="BG49" s="45" t="s">
        <v>156</v>
      </c>
      <c r="BH49" s="45">
        <v>39.199298900000002</v>
      </c>
      <c r="BI49" s="45">
        <v>-86.254402200000001</v>
      </c>
      <c r="BJ49" s="45" t="s">
        <v>92</v>
      </c>
      <c r="BK49" s="45">
        <v>7</v>
      </c>
      <c r="BL49" s="45">
        <v>5</v>
      </c>
      <c r="BM49" s="45">
        <v>27.2</v>
      </c>
      <c r="BN49" s="45">
        <v>1.6000000000002679</v>
      </c>
      <c r="BO49" s="45">
        <v>6.0000000000000001E-3</v>
      </c>
      <c r="BP49" s="45">
        <v>0.307</v>
      </c>
      <c r="BQ49" s="45" t="s">
        <v>98</v>
      </c>
      <c r="BR49" s="45">
        <v>2.0485452420445106E-4</v>
      </c>
      <c r="BS49" s="45">
        <v>0.40600000000000003</v>
      </c>
      <c r="BT49" s="45">
        <v>2.5999999999999999E-2</v>
      </c>
      <c r="BU49" s="45">
        <v>6</v>
      </c>
      <c r="BV49" s="45">
        <v>0</v>
      </c>
      <c r="BW49" s="45">
        <v>0</v>
      </c>
      <c r="BX49" s="45">
        <v>8</v>
      </c>
      <c r="BY49" s="45">
        <v>8</v>
      </c>
      <c r="BZ49" s="45">
        <v>6</v>
      </c>
      <c r="CA49" s="45">
        <v>5</v>
      </c>
      <c r="CB49" s="45">
        <v>3</v>
      </c>
      <c r="CC49" s="45">
        <v>2</v>
      </c>
      <c r="CD49" s="45">
        <v>2</v>
      </c>
      <c r="CE49" s="45">
        <v>8</v>
      </c>
      <c r="CF49" s="45">
        <v>2</v>
      </c>
      <c r="CG49" s="45">
        <v>0</v>
      </c>
      <c r="CH49" s="45">
        <v>0</v>
      </c>
      <c r="CI49" s="45">
        <v>50</v>
      </c>
      <c r="CJ49" s="45">
        <v>50</v>
      </c>
    </row>
    <row r="50" spans="1:88" ht="14" customHeight="1" x14ac:dyDescent="0.35">
      <c r="A50" s="60">
        <v>388</v>
      </c>
      <c r="B50" s="61" t="s">
        <v>221</v>
      </c>
      <c r="C50" s="61" t="s">
        <v>220</v>
      </c>
      <c r="D50" s="63">
        <v>39.194900500000003</v>
      </c>
      <c r="E50" s="63">
        <v>-86.147102399999994</v>
      </c>
      <c r="F50" s="59" t="s">
        <v>297</v>
      </c>
      <c r="G50" s="59" t="s">
        <v>185</v>
      </c>
      <c r="H50" s="59">
        <v>51202080603</v>
      </c>
      <c r="I50" s="45">
        <v>39.194900500000003</v>
      </c>
      <c r="J50" s="45">
        <v>-86.147102399999994</v>
      </c>
      <c r="K50" s="45" t="s">
        <v>114</v>
      </c>
      <c r="AF50" s="46">
        <v>10</v>
      </c>
      <c r="AG50" s="46">
        <v>5</v>
      </c>
      <c r="AH50" s="46">
        <v>0</v>
      </c>
      <c r="AI50" s="46">
        <v>2</v>
      </c>
      <c r="AJ50" s="46">
        <v>6</v>
      </c>
      <c r="AK50" s="46">
        <v>6</v>
      </c>
      <c r="AL50" s="46">
        <v>5</v>
      </c>
      <c r="AM50" s="46">
        <v>1</v>
      </c>
      <c r="AN50" s="46">
        <v>4</v>
      </c>
      <c r="AO50" s="46">
        <v>3</v>
      </c>
      <c r="AP50" s="46">
        <v>0</v>
      </c>
      <c r="AQ50" s="46">
        <v>0</v>
      </c>
      <c r="AR50" s="46">
        <v>0</v>
      </c>
      <c r="AS50" s="46">
        <v>0</v>
      </c>
      <c r="AT50" s="46">
        <v>42</v>
      </c>
      <c r="AU50" s="46" t="s">
        <v>115</v>
      </c>
      <c r="BC50" s="45">
        <v>44288</v>
      </c>
      <c r="BD50" s="45">
        <v>388</v>
      </c>
      <c r="BE50" s="45" t="s">
        <v>194</v>
      </c>
      <c r="BF50" s="45">
        <v>51202080603</v>
      </c>
      <c r="BG50" s="45" t="s">
        <v>156</v>
      </c>
      <c r="BH50" s="45">
        <v>39.194900500000003</v>
      </c>
      <c r="BI50" s="45">
        <v>-86.147102399999994</v>
      </c>
      <c r="BJ50" s="45" t="s">
        <v>92</v>
      </c>
      <c r="BK50" s="45">
        <v>5</v>
      </c>
      <c r="BL50" s="45">
        <v>5</v>
      </c>
      <c r="BM50" s="45">
        <v>8.6</v>
      </c>
      <c r="BN50" s="45" t="s">
        <v>96</v>
      </c>
      <c r="BO50" s="45">
        <v>8.9999999999999993E-3</v>
      </c>
      <c r="BP50" s="45">
        <v>0.14199999999999999</v>
      </c>
      <c r="BQ50" s="45" t="s">
        <v>98</v>
      </c>
      <c r="BR50" s="45">
        <v>1.7433317459562177E-4</v>
      </c>
      <c r="BS50" s="45">
        <v>0.185</v>
      </c>
      <c r="BT50" s="45">
        <v>7.85E-2</v>
      </c>
      <c r="BU50" s="45">
        <v>10</v>
      </c>
      <c r="BV50" s="45">
        <v>5</v>
      </c>
      <c r="BW50" s="45">
        <v>0</v>
      </c>
      <c r="BX50" s="45">
        <v>10</v>
      </c>
      <c r="BY50" s="45">
        <v>8</v>
      </c>
      <c r="BZ50" s="45">
        <v>9</v>
      </c>
      <c r="CA50" s="45">
        <v>5</v>
      </c>
      <c r="CB50" s="45">
        <v>0</v>
      </c>
      <c r="CC50" s="45">
        <v>2</v>
      </c>
      <c r="CD50" s="45">
        <v>2</v>
      </c>
      <c r="CE50" s="45">
        <v>4</v>
      </c>
      <c r="CF50" s="45">
        <v>3</v>
      </c>
      <c r="CG50" s="45">
        <v>6</v>
      </c>
      <c r="CH50" s="45">
        <v>4</v>
      </c>
      <c r="CI50" s="45">
        <v>68</v>
      </c>
      <c r="CJ50" s="45">
        <v>50</v>
      </c>
    </row>
    <row r="51" spans="1:88" ht="14" customHeight="1" x14ac:dyDescent="0.35">
      <c r="A51" s="60">
        <v>389</v>
      </c>
      <c r="B51" s="61" t="s">
        <v>183</v>
      </c>
      <c r="C51" s="61" t="s">
        <v>219</v>
      </c>
      <c r="D51" s="63">
        <v>39.1996994</v>
      </c>
      <c r="E51" s="63">
        <v>-86.245201100000003</v>
      </c>
      <c r="F51" s="59" t="s">
        <v>295</v>
      </c>
      <c r="G51" s="59" t="s">
        <v>185</v>
      </c>
      <c r="H51" s="59">
        <v>51202080604</v>
      </c>
      <c r="I51" s="45">
        <v>39.1996994</v>
      </c>
      <c r="J51" s="45">
        <v>-86.245201100000003</v>
      </c>
      <c r="K51" s="45" t="s">
        <v>92</v>
      </c>
      <c r="L51" s="46">
        <v>0</v>
      </c>
      <c r="N51" s="52">
        <v>16.100000000000001</v>
      </c>
      <c r="O51" s="52" t="s">
        <v>93</v>
      </c>
      <c r="P51" s="45">
        <v>19.5</v>
      </c>
      <c r="Q51" s="45">
        <v>6</v>
      </c>
      <c r="S51" s="52">
        <v>2.5</v>
      </c>
      <c r="T51" s="51" t="s">
        <v>94</v>
      </c>
      <c r="U51" s="52">
        <v>2E-3</v>
      </c>
      <c r="W51" s="52">
        <v>3.0000000000000001E-3</v>
      </c>
      <c r="X51" s="51" t="s">
        <v>94</v>
      </c>
      <c r="Y51" s="52">
        <v>0.1</v>
      </c>
      <c r="AA51" s="52">
        <v>1.2E-2</v>
      </c>
      <c r="AC51" s="53">
        <v>3.3000000000000002E-2</v>
      </c>
      <c r="AD51" s="48">
        <v>1.258606795809146E-2</v>
      </c>
      <c r="AF51" s="46">
        <v>14</v>
      </c>
      <c r="AG51" s="46">
        <v>0</v>
      </c>
      <c r="AH51" s="46">
        <v>0</v>
      </c>
      <c r="AI51" s="46">
        <v>10</v>
      </c>
      <c r="AJ51" s="46">
        <v>3</v>
      </c>
      <c r="AK51" s="46">
        <v>12</v>
      </c>
      <c r="AL51" s="46">
        <v>5</v>
      </c>
      <c r="AM51" s="46">
        <v>5</v>
      </c>
      <c r="AN51" s="46">
        <v>4</v>
      </c>
      <c r="AO51" s="46">
        <v>2</v>
      </c>
      <c r="AP51" s="46">
        <v>4</v>
      </c>
      <c r="AQ51" s="46">
        <v>1</v>
      </c>
      <c r="AR51" s="46">
        <v>0</v>
      </c>
      <c r="AS51" s="46">
        <v>7</v>
      </c>
      <c r="AT51" s="46">
        <v>67</v>
      </c>
      <c r="AU51" s="46">
        <v>120</v>
      </c>
      <c r="AY51" s="49">
        <f>Y51/U51</f>
        <v>50</v>
      </c>
      <c r="AZ51" s="50">
        <f>AA51/Y51</f>
        <v>0.12</v>
      </c>
      <c r="BA51" s="50">
        <f>W51/U51</f>
        <v>1.5</v>
      </c>
      <c r="BB51" s="50">
        <f>W51/(U51*3.06)</f>
        <v>0.49019607843137253</v>
      </c>
      <c r="BC51" s="45">
        <v>44288</v>
      </c>
      <c r="BD51" s="45">
        <v>389</v>
      </c>
      <c r="BE51" s="45" t="s">
        <v>207</v>
      </c>
      <c r="BF51" s="45">
        <v>51202080604</v>
      </c>
      <c r="BG51" s="45" t="s">
        <v>156</v>
      </c>
      <c r="BH51" s="45">
        <v>39.1996994</v>
      </c>
      <c r="BI51" s="45">
        <v>-86.245201100000003</v>
      </c>
      <c r="BJ51" s="45" t="s">
        <v>92</v>
      </c>
      <c r="BK51" s="45">
        <v>5.6</v>
      </c>
      <c r="BL51" s="45">
        <v>5</v>
      </c>
      <c r="BM51" s="45">
        <v>17.100000000000001</v>
      </c>
      <c r="BN51" s="45">
        <v>0.59999999999993392</v>
      </c>
      <c r="BO51" s="45">
        <v>4.0000000000000001E-3</v>
      </c>
      <c r="BP51" s="45">
        <v>0.30299999999999999</v>
      </c>
      <c r="BQ51" s="45" t="s">
        <v>98</v>
      </c>
      <c r="BR51" s="45">
        <v>1.8302283595782992E-4</v>
      </c>
      <c r="BS51" s="45">
        <v>0.38900000000000001</v>
      </c>
      <c r="BT51" s="45">
        <v>0.03</v>
      </c>
      <c r="BU51" s="45">
        <v>10</v>
      </c>
      <c r="BV51" s="45">
        <v>0</v>
      </c>
      <c r="BW51" s="45">
        <v>0</v>
      </c>
      <c r="BX51" s="45">
        <v>14</v>
      </c>
      <c r="BY51" s="45">
        <v>6</v>
      </c>
      <c r="BZ51" s="45">
        <v>12</v>
      </c>
      <c r="CA51" s="45">
        <v>5</v>
      </c>
      <c r="CB51" s="45">
        <v>2</v>
      </c>
      <c r="CC51" s="45">
        <v>2</v>
      </c>
      <c r="CD51" s="45">
        <v>3</v>
      </c>
      <c r="CE51" s="45">
        <v>8</v>
      </c>
      <c r="CF51" s="45">
        <v>5</v>
      </c>
      <c r="CG51" s="45">
        <v>6</v>
      </c>
      <c r="CH51" s="45">
        <v>4</v>
      </c>
      <c r="CI51" s="45">
        <v>77</v>
      </c>
      <c r="CJ51" s="45">
        <v>120</v>
      </c>
    </row>
    <row r="52" spans="1:88" ht="14" customHeight="1" x14ac:dyDescent="0.35">
      <c r="A52" s="60">
        <v>398</v>
      </c>
      <c r="B52" s="61" t="s">
        <v>183</v>
      </c>
      <c r="C52" s="61" t="s">
        <v>218</v>
      </c>
      <c r="D52" s="63">
        <v>39.193500499999999</v>
      </c>
      <c r="E52" s="63">
        <v>-86.204101600000001</v>
      </c>
      <c r="F52" s="59" t="s">
        <v>295</v>
      </c>
      <c r="G52" s="59" t="s">
        <v>185</v>
      </c>
      <c r="H52" s="59">
        <v>51202080604</v>
      </c>
      <c r="I52" s="45">
        <v>39.193500499999999</v>
      </c>
      <c r="J52" s="45">
        <v>-86.204101600000001</v>
      </c>
      <c r="K52" s="45" t="s">
        <v>92</v>
      </c>
      <c r="L52" s="46">
        <v>1</v>
      </c>
      <c r="N52" s="52">
        <v>1986.3</v>
      </c>
      <c r="O52" s="52" t="s">
        <v>93</v>
      </c>
      <c r="P52" s="45">
        <v>18</v>
      </c>
      <c r="Q52" s="45">
        <v>6</v>
      </c>
      <c r="S52" s="52">
        <v>5.2</v>
      </c>
      <c r="U52" s="52">
        <v>2E-3</v>
      </c>
      <c r="W52" s="52">
        <v>3.0000000000000001E-3</v>
      </c>
      <c r="Y52" s="52">
        <v>0.109</v>
      </c>
      <c r="Z52" s="51" t="s">
        <v>94</v>
      </c>
      <c r="AA52" s="52">
        <v>7.9000000000000008E-3</v>
      </c>
      <c r="AC52" s="53">
        <v>4.7E-2</v>
      </c>
      <c r="AD52" s="48">
        <v>1.6048417643703176E-2</v>
      </c>
      <c r="AF52" s="46">
        <v>6</v>
      </c>
      <c r="AG52" s="46">
        <v>0</v>
      </c>
      <c r="AH52" s="46">
        <v>0</v>
      </c>
      <c r="AI52" s="46">
        <v>8</v>
      </c>
      <c r="AJ52" s="46">
        <v>8</v>
      </c>
      <c r="AK52" s="46">
        <v>9</v>
      </c>
      <c r="AL52" s="46">
        <v>8</v>
      </c>
      <c r="AM52" s="46">
        <v>2</v>
      </c>
      <c r="AN52" s="46">
        <v>2</v>
      </c>
      <c r="AO52" s="46">
        <v>2</v>
      </c>
      <c r="AP52" s="46">
        <v>6</v>
      </c>
      <c r="AQ52" s="46">
        <v>1</v>
      </c>
      <c r="AR52" s="46">
        <v>4</v>
      </c>
      <c r="AS52" s="46">
        <v>4</v>
      </c>
      <c r="AT52" s="46">
        <v>60</v>
      </c>
      <c r="AU52" s="46">
        <v>120</v>
      </c>
      <c r="AY52" s="49">
        <f>Y52/U52</f>
        <v>54.5</v>
      </c>
      <c r="AZ52" s="50">
        <f>AA52/Y52</f>
        <v>7.247706422018349E-2</v>
      </c>
      <c r="BA52" s="50">
        <f>W52/U52</f>
        <v>1.5</v>
      </c>
      <c r="BB52" s="50">
        <f>W52/(U52*3.06)</f>
        <v>0.49019607843137253</v>
      </c>
      <c r="BC52" s="45">
        <v>44288</v>
      </c>
      <c r="BD52" s="45">
        <v>398</v>
      </c>
      <c r="BE52" s="45" t="s">
        <v>207</v>
      </c>
      <c r="BF52" s="45">
        <v>51202080604</v>
      </c>
      <c r="BG52" s="45" t="s">
        <v>156</v>
      </c>
      <c r="BH52" s="45">
        <v>39.193500499999999</v>
      </c>
      <c r="BI52" s="45">
        <v>-86.204101600000001</v>
      </c>
      <c r="BJ52" s="45" t="s">
        <v>92</v>
      </c>
      <c r="BK52" s="45">
        <v>7</v>
      </c>
      <c r="BL52" s="45">
        <v>5</v>
      </c>
      <c r="BM52" s="45">
        <v>14.5</v>
      </c>
      <c r="BN52" s="45">
        <v>1.1999999999998678</v>
      </c>
      <c r="BO52" s="45">
        <v>4.0000000000000001E-3</v>
      </c>
      <c r="BP52" s="45">
        <v>0.27800000000000002</v>
      </c>
      <c r="BQ52" s="45" t="s">
        <v>98</v>
      </c>
      <c r="BR52" s="45">
        <v>2.0485452420445106E-4</v>
      </c>
      <c r="BS52" s="45">
        <v>0.35</v>
      </c>
      <c r="BT52" s="45">
        <v>2.5999999999999999E-2</v>
      </c>
      <c r="BU52" s="45">
        <v>14</v>
      </c>
      <c r="BV52" s="45">
        <v>5</v>
      </c>
      <c r="BW52" s="45">
        <v>0</v>
      </c>
      <c r="BX52" s="45">
        <v>10</v>
      </c>
      <c r="BY52" s="45">
        <v>3</v>
      </c>
      <c r="BZ52" s="45">
        <v>9</v>
      </c>
      <c r="CA52" s="45">
        <v>0</v>
      </c>
      <c r="CB52" s="45">
        <v>2</v>
      </c>
      <c r="CC52" s="45">
        <v>0</v>
      </c>
      <c r="CD52" s="45">
        <v>2</v>
      </c>
      <c r="CE52" s="45">
        <v>8</v>
      </c>
      <c r="CF52" s="45">
        <v>1</v>
      </c>
      <c r="CG52" s="45">
        <v>0</v>
      </c>
      <c r="CH52" s="45">
        <v>0</v>
      </c>
      <c r="CI52" s="45">
        <v>54</v>
      </c>
      <c r="CJ52" s="45">
        <v>120</v>
      </c>
    </row>
    <row r="53" spans="1:88" ht="14" customHeight="1" x14ac:dyDescent="0.35">
      <c r="A53" s="60">
        <v>404</v>
      </c>
      <c r="B53" s="61" t="s">
        <v>217</v>
      </c>
      <c r="C53" s="61" t="s">
        <v>216</v>
      </c>
      <c r="D53" s="63">
        <v>39.1996994</v>
      </c>
      <c r="E53" s="63">
        <v>-86.120597799999999</v>
      </c>
      <c r="F53" s="59" t="s">
        <v>297</v>
      </c>
      <c r="G53" s="59" t="s">
        <v>185</v>
      </c>
      <c r="H53" s="59">
        <v>51202080603</v>
      </c>
      <c r="I53" s="45">
        <v>39.1996994</v>
      </c>
      <c r="J53" s="45">
        <v>-86.120597799999999</v>
      </c>
      <c r="K53" s="45" t="s">
        <v>92</v>
      </c>
      <c r="L53" s="46">
        <v>1</v>
      </c>
      <c r="N53" s="52">
        <v>727</v>
      </c>
      <c r="O53" s="52" t="s">
        <v>93</v>
      </c>
      <c r="P53" s="45">
        <v>15</v>
      </c>
      <c r="Q53" s="45">
        <v>6</v>
      </c>
      <c r="R53" s="51" t="s">
        <v>94</v>
      </c>
      <c r="S53" s="52">
        <v>0.5</v>
      </c>
      <c r="T53" s="51" t="s">
        <v>94</v>
      </c>
      <c r="U53" s="52">
        <v>2E-3</v>
      </c>
      <c r="W53" s="52">
        <v>4.0000000000000001E-3</v>
      </c>
      <c r="X53" s="51" t="s">
        <v>94</v>
      </c>
      <c r="Y53" s="52">
        <v>0.1</v>
      </c>
      <c r="AA53" s="52">
        <v>5.8999999999999997E-2</v>
      </c>
      <c r="AC53" s="53">
        <v>2.8000000000000001E-2</v>
      </c>
      <c r="AD53" s="48">
        <v>7.6366507486428058E-3</v>
      </c>
      <c r="AF53" s="46">
        <v>10</v>
      </c>
      <c r="AG53" s="46">
        <v>5</v>
      </c>
      <c r="AH53" s="46">
        <v>5</v>
      </c>
      <c r="AI53" s="46">
        <v>8</v>
      </c>
      <c r="AJ53" s="46">
        <v>8</v>
      </c>
      <c r="AK53" s="46">
        <v>9</v>
      </c>
      <c r="AL53" s="46">
        <v>5</v>
      </c>
      <c r="AM53" s="46">
        <v>1</v>
      </c>
      <c r="AN53" s="46">
        <v>2</v>
      </c>
      <c r="AO53" s="46">
        <v>3</v>
      </c>
      <c r="AP53" s="46">
        <v>4</v>
      </c>
      <c r="AQ53" s="46">
        <v>1</v>
      </c>
      <c r="AR53" s="46">
        <v>0</v>
      </c>
      <c r="AS53" s="46">
        <v>0</v>
      </c>
      <c r="AT53" s="46">
        <v>61</v>
      </c>
      <c r="AU53" s="46">
        <v>250</v>
      </c>
      <c r="AY53" s="49">
        <f>Y53/U53</f>
        <v>50</v>
      </c>
      <c r="AZ53" s="50">
        <f>AA53/Y53</f>
        <v>0.59</v>
      </c>
      <c r="BA53" s="50">
        <f>W53/U53</f>
        <v>2</v>
      </c>
      <c r="BB53" s="50">
        <f>W53/(U53*3.06)</f>
        <v>0.65359477124183007</v>
      </c>
      <c r="BC53" s="45">
        <v>44288</v>
      </c>
      <c r="BD53" s="45">
        <v>404</v>
      </c>
      <c r="BE53" s="45" t="s">
        <v>194</v>
      </c>
      <c r="BF53" s="45">
        <v>51202080603</v>
      </c>
      <c r="BG53" s="45" t="s">
        <v>156</v>
      </c>
      <c r="BH53" s="45">
        <v>39.1996994</v>
      </c>
      <c r="BI53" s="45">
        <v>-86.120597799999999</v>
      </c>
      <c r="BJ53" s="45" t="s">
        <v>92</v>
      </c>
      <c r="BK53" s="45">
        <v>5</v>
      </c>
      <c r="BL53" s="45">
        <v>5</v>
      </c>
      <c r="BM53" s="45">
        <v>14.2</v>
      </c>
      <c r="BN53" s="45" t="s">
        <v>96</v>
      </c>
      <c r="BO53" s="45">
        <v>4.0000000000000001E-3</v>
      </c>
      <c r="BP53" s="45">
        <v>0.10299999999999999</v>
      </c>
      <c r="BQ53" s="45" t="s">
        <v>98</v>
      </c>
      <c r="BR53" s="45">
        <v>1.7433317459562177E-4</v>
      </c>
      <c r="BS53" s="45">
        <v>0.16900000000000001</v>
      </c>
      <c r="BT53" s="45">
        <v>2.5999999999999999E-2</v>
      </c>
      <c r="BU53" s="45">
        <v>10</v>
      </c>
      <c r="BV53" s="45">
        <v>5</v>
      </c>
      <c r="BW53" s="45">
        <v>5</v>
      </c>
      <c r="BX53" s="45">
        <v>8</v>
      </c>
      <c r="BY53" s="45">
        <v>8</v>
      </c>
      <c r="BZ53" s="45">
        <v>6</v>
      </c>
      <c r="CA53" s="45">
        <v>5</v>
      </c>
      <c r="CB53" s="45">
        <v>2.5</v>
      </c>
      <c r="CC53" s="45">
        <v>2</v>
      </c>
      <c r="CD53" s="45">
        <v>2</v>
      </c>
      <c r="CE53" s="45">
        <v>4</v>
      </c>
      <c r="CF53" s="45">
        <v>5</v>
      </c>
      <c r="CG53" s="45">
        <v>6</v>
      </c>
      <c r="CH53" s="45">
        <v>7</v>
      </c>
      <c r="CI53" s="45">
        <v>75.5</v>
      </c>
      <c r="CJ53" s="45">
        <v>80</v>
      </c>
    </row>
    <row r="54" spans="1:88" ht="14" customHeight="1" x14ac:dyDescent="0.35">
      <c r="A54" s="60">
        <v>409</v>
      </c>
      <c r="B54" s="61" t="s">
        <v>193</v>
      </c>
      <c r="C54" s="61" t="s">
        <v>215</v>
      </c>
      <c r="D54" s="63">
        <v>39.1869011</v>
      </c>
      <c r="E54" s="63">
        <v>-86.194503800000007</v>
      </c>
      <c r="F54" s="59" t="s">
        <v>297</v>
      </c>
      <c r="G54" s="59" t="s">
        <v>185</v>
      </c>
      <c r="H54" s="59">
        <v>51202080603</v>
      </c>
      <c r="I54" s="45">
        <v>39.1869011</v>
      </c>
      <c r="J54" s="45">
        <v>-86.194503800000007</v>
      </c>
      <c r="K54" s="45" t="s">
        <v>92</v>
      </c>
      <c r="L54" s="46">
        <v>0</v>
      </c>
      <c r="N54" s="52">
        <v>7.4</v>
      </c>
      <c r="O54" s="52" t="s">
        <v>93</v>
      </c>
      <c r="P54" s="45">
        <v>17</v>
      </c>
      <c r="Q54" s="45">
        <v>6</v>
      </c>
      <c r="S54" s="52">
        <v>2.2999999999999998</v>
      </c>
      <c r="T54" s="51" t="s">
        <v>94</v>
      </c>
      <c r="U54" s="52">
        <v>2E-3</v>
      </c>
      <c r="W54" s="52">
        <v>4.0000000000000001E-3</v>
      </c>
      <c r="Y54" s="52">
        <v>0.11799999999999999</v>
      </c>
      <c r="AA54" s="52">
        <v>1.4E-2</v>
      </c>
      <c r="AC54" s="53">
        <v>5.2999999999999999E-2</v>
      </c>
      <c r="AD54" s="48">
        <v>1.679984937572692E-2</v>
      </c>
      <c r="AF54" s="46">
        <v>14</v>
      </c>
      <c r="AG54" s="46">
        <v>0</v>
      </c>
      <c r="AH54" s="46">
        <v>0</v>
      </c>
      <c r="AI54" s="46">
        <v>6</v>
      </c>
      <c r="AJ54" s="46">
        <v>3</v>
      </c>
      <c r="AK54" s="46">
        <v>6</v>
      </c>
      <c r="AL54" s="46">
        <v>8</v>
      </c>
      <c r="AM54" s="46">
        <v>1</v>
      </c>
      <c r="AN54" s="46">
        <v>2</v>
      </c>
      <c r="AO54" s="46">
        <v>3</v>
      </c>
      <c r="AP54" s="46">
        <v>4</v>
      </c>
      <c r="AQ54" s="46">
        <v>0</v>
      </c>
      <c r="AR54" s="46">
        <v>0</v>
      </c>
      <c r="AS54" s="46">
        <v>7</v>
      </c>
      <c r="AT54" s="46">
        <v>54</v>
      </c>
      <c r="AU54" s="46">
        <v>220</v>
      </c>
      <c r="AY54" s="49">
        <f>Y54/U54</f>
        <v>58.999999999999993</v>
      </c>
      <c r="AZ54" s="50">
        <f>AA54/Y54</f>
        <v>0.11864406779661017</v>
      </c>
      <c r="BA54" s="50">
        <f>W54/U54</f>
        <v>2</v>
      </c>
      <c r="BB54" s="50">
        <f>W54/(U54*3.06)</f>
        <v>0.65359477124183007</v>
      </c>
      <c r="BC54" s="45">
        <v>44288</v>
      </c>
      <c r="BD54" s="45">
        <v>409</v>
      </c>
      <c r="BE54" s="45" t="s">
        <v>194</v>
      </c>
      <c r="BF54" s="45">
        <v>51202080603</v>
      </c>
      <c r="BG54" s="45" t="s">
        <v>156</v>
      </c>
      <c r="BH54" s="45">
        <v>39.1869011</v>
      </c>
      <c r="BI54" s="45">
        <v>-86.194503800000007</v>
      </c>
      <c r="BJ54" s="45" t="s">
        <v>92</v>
      </c>
      <c r="BK54" s="45">
        <v>5</v>
      </c>
      <c r="BL54" s="45" t="s">
        <v>115</v>
      </c>
      <c r="BM54" s="45">
        <v>16</v>
      </c>
      <c r="BN54" s="45">
        <v>2.3999999999997357</v>
      </c>
      <c r="BO54" s="45">
        <v>1.2999999999999999E-2</v>
      </c>
      <c r="BP54" s="45">
        <v>0.151</v>
      </c>
      <c r="BQ54" s="45" t="s">
        <v>98</v>
      </c>
      <c r="BR54" s="45" t="s">
        <v>115</v>
      </c>
      <c r="BS54" s="45">
        <v>0.218</v>
      </c>
      <c r="BT54" s="45">
        <v>2.9000000000000001E-2</v>
      </c>
      <c r="BU54" s="45">
        <v>14</v>
      </c>
      <c r="BV54" s="45">
        <v>5</v>
      </c>
      <c r="BW54" s="45">
        <v>5</v>
      </c>
      <c r="BX54" s="45">
        <v>10</v>
      </c>
      <c r="BY54" s="45">
        <v>3</v>
      </c>
      <c r="BZ54" s="45">
        <v>9</v>
      </c>
      <c r="CA54" s="45">
        <v>5</v>
      </c>
      <c r="CB54" s="45">
        <v>2.5</v>
      </c>
      <c r="CC54" s="45">
        <v>2</v>
      </c>
      <c r="CD54" s="45">
        <v>3</v>
      </c>
      <c r="CE54" s="45">
        <v>8</v>
      </c>
      <c r="CF54" s="45">
        <v>5</v>
      </c>
      <c r="CG54" s="45">
        <v>5</v>
      </c>
      <c r="CH54" s="45">
        <v>7</v>
      </c>
      <c r="CI54" s="45">
        <v>83.5</v>
      </c>
      <c r="CJ54" s="45">
        <v>25</v>
      </c>
    </row>
    <row r="55" spans="1:88" ht="14" customHeight="1" x14ac:dyDescent="0.35">
      <c r="A55" s="60">
        <v>412</v>
      </c>
      <c r="B55" s="61" t="s">
        <v>214</v>
      </c>
      <c r="C55" s="61" t="s">
        <v>88</v>
      </c>
      <c r="D55" s="63">
        <v>39.180599200000003</v>
      </c>
      <c r="E55" s="63">
        <v>-86.193603499999995</v>
      </c>
      <c r="F55" s="59" t="s">
        <v>297</v>
      </c>
      <c r="G55" s="59" t="s">
        <v>185</v>
      </c>
      <c r="H55" s="59">
        <v>51202080603</v>
      </c>
      <c r="I55" s="45">
        <v>39.180599200000003</v>
      </c>
      <c r="J55" s="45">
        <v>-86.193603499999995</v>
      </c>
      <c r="K55" s="45" t="s">
        <v>114</v>
      </c>
      <c r="AF55" s="46">
        <v>14</v>
      </c>
      <c r="AG55" s="46">
        <v>5</v>
      </c>
      <c r="AH55" s="46">
        <v>5</v>
      </c>
      <c r="AI55" s="46">
        <v>4</v>
      </c>
      <c r="AJ55" s="46">
        <v>0</v>
      </c>
      <c r="AK55" s="46">
        <v>6</v>
      </c>
      <c r="AL55" s="46">
        <v>5</v>
      </c>
      <c r="AM55" s="46">
        <v>1</v>
      </c>
      <c r="AN55" s="46">
        <v>2</v>
      </c>
      <c r="AO55" s="46">
        <v>2</v>
      </c>
      <c r="AP55" s="46">
        <v>0</v>
      </c>
      <c r="AQ55" s="46">
        <v>0</v>
      </c>
      <c r="AR55" s="46">
        <v>0</v>
      </c>
      <c r="AS55" s="46">
        <v>7</v>
      </c>
      <c r="AT55" s="46">
        <v>51</v>
      </c>
      <c r="AU55" s="46" t="s">
        <v>115</v>
      </c>
      <c r="BC55" s="45">
        <v>44288</v>
      </c>
      <c r="BD55" s="45">
        <v>412</v>
      </c>
      <c r="BE55" s="45" t="s">
        <v>194</v>
      </c>
      <c r="BF55" s="45">
        <v>51202080603</v>
      </c>
      <c r="BG55" s="45" t="s">
        <v>156</v>
      </c>
      <c r="BH55" s="45">
        <v>39.180599200000003</v>
      </c>
      <c r="BI55" s="45">
        <v>-86.193603499999995</v>
      </c>
      <c r="BJ55" s="45" t="s">
        <v>92</v>
      </c>
      <c r="BK55" s="45">
        <v>5</v>
      </c>
      <c r="BL55" s="45" t="s">
        <v>115</v>
      </c>
      <c r="BM55" s="45">
        <v>0</v>
      </c>
      <c r="BN55" s="45" t="s">
        <v>96</v>
      </c>
      <c r="BO55" s="45">
        <v>4.0000000000000001E-3</v>
      </c>
      <c r="BP55" s="45">
        <v>0.113</v>
      </c>
      <c r="BQ55" s="45" t="s">
        <v>98</v>
      </c>
      <c r="BR55" s="45" t="s">
        <v>115</v>
      </c>
      <c r="BS55" s="45">
        <v>0.15</v>
      </c>
      <c r="BT55" s="45">
        <v>2.0500000000000001E-2</v>
      </c>
      <c r="BU55" s="45">
        <v>10</v>
      </c>
      <c r="BV55" s="45">
        <v>5</v>
      </c>
      <c r="BW55" s="45">
        <v>5</v>
      </c>
      <c r="BX55" s="45">
        <v>4</v>
      </c>
      <c r="BY55" s="45">
        <v>3</v>
      </c>
      <c r="BZ55" s="45">
        <v>9</v>
      </c>
      <c r="CA55" s="45">
        <v>5</v>
      </c>
      <c r="CB55" s="45">
        <v>1</v>
      </c>
      <c r="CC55" s="45">
        <v>2</v>
      </c>
      <c r="CD55" s="45">
        <v>3</v>
      </c>
      <c r="CE55" s="45">
        <v>2</v>
      </c>
      <c r="CF55" s="45">
        <v>2</v>
      </c>
      <c r="CG55" s="45">
        <v>4</v>
      </c>
      <c r="CH55" s="45">
        <v>4</v>
      </c>
      <c r="CI55" s="45">
        <v>59</v>
      </c>
      <c r="CJ55" s="45">
        <v>25</v>
      </c>
    </row>
    <row r="56" spans="1:88" ht="14" customHeight="1" x14ac:dyDescent="0.35">
      <c r="A56" s="60">
        <v>413</v>
      </c>
      <c r="B56" s="61" t="s">
        <v>194</v>
      </c>
      <c r="C56" s="61" t="s">
        <v>88</v>
      </c>
      <c r="D56" s="63">
        <v>39.190300000000001</v>
      </c>
      <c r="E56" s="63">
        <v>-86.192199700000003</v>
      </c>
      <c r="F56" s="59" t="s">
        <v>297</v>
      </c>
      <c r="G56" s="59" t="s">
        <v>185</v>
      </c>
      <c r="H56" s="59">
        <v>51202080603</v>
      </c>
      <c r="I56" s="45">
        <v>39.190300000000001</v>
      </c>
      <c r="J56" s="45">
        <v>-86.192199700000003</v>
      </c>
      <c r="K56" s="45" t="s">
        <v>92</v>
      </c>
      <c r="L56" s="46">
        <v>0</v>
      </c>
      <c r="N56" s="52">
        <v>47.1</v>
      </c>
      <c r="O56" s="52" t="s">
        <v>93</v>
      </c>
      <c r="P56" s="45">
        <v>16</v>
      </c>
      <c r="Q56" s="45">
        <v>6</v>
      </c>
      <c r="R56" s="51" t="s">
        <v>94</v>
      </c>
      <c r="S56" s="52">
        <v>0.5</v>
      </c>
      <c r="T56" s="51" t="s">
        <v>94</v>
      </c>
      <c r="U56" s="52">
        <v>2E-3</v>
      </c>
      <c r="W56" s="52">
        <v>3.0000000000000001E-3</v>
      </c>
      <c r="Y56" s="52">
        <v>0.1</v>
      </c>
      <c r="AA56" s="52">
        <v>1.0999999999999999E-2</v>
      </c>
      <c r="AC56" s="53">
        <v>2.4E-2</v>
      </c>
      <c r="AD56" s="48">
        <v>7.0584883360243775E-3</v>
      </c>
      <c r="AF56" s="46">
        <v>14</v>
      </c>
      <c r="AG56" s="46">
        <v>5</v>
      </c>
      <c r="AH56" s="46">
        <v>5</v>
      </c>
      <c r="AI56" s="46">
        <v>10</v>
      </c>
      <c r="AJ56" s="46">
        <v>3</v>
      </c>
      <c r="AK56" s="46">
        <v>9</v>
      </c>
      <c r="AL56" s="46">
        <v>8</v>
      </c>
      <c r="AM56" s="46">
        <v>3</v>
      </c>
      <c r="AN56" s="46">
        <v>2</v>
      </c>
      <c r="AO56" s="46">
        <v>3</v>
      </c>
      <c r="AP56" s="46">
        <v>4</v>
      </c>
      <c r="AQ56" s="46">
        <v>1</v>
      </c>
      <c r="AR56" s="46">
        <v>0</v>
      </c>
      <c r="AS56" s="46">
        <v>7</v>
      </c>
      <c r="AT56" s="46">
        <v>74</v>
      </c>
      <c r="AU56" s="46">
        <v>120</v>
      </c>
      <c r="AY56" s="49">
        <f t="shared" ref="AY56:AY62" si="4">Y56/U56</f>
        <v>50</v>
      </c>
      <c r="AZ56" s="50">
        <f t="shared" ref="AZ56:AZ62" si="5">AA56/Y56</f>
        <v>0.10999999999999999</v>
      </c>
      <c r="BA56" s="50">
        <f t="shared" ref="BA56:BA62" si="6">W56/U56</f>
        <v>1.5</v>
      </c>
      <c r="BB56" s="50">
        <f t="shared" ref="BB56:BB62" si="7">W56/(U56*3.06)</f>
        <v>0.49019607843137253</v>
      </c>
      <c r="BC56" s="45">
        <v>44288</v>
      </c>
      <c r="BD56" s="45">
        <v>413</v>
      </c>
      <c r="BE56" s="45" t="s">
        <v>194</v>
      </c>
      <c r="BF56" s="45">
        <v>51202080603</v>
      </c>
      <c r="BG56" s="45" t="s">
        <v>156</v>
      </c>
      <c r="BH56" s="45">
        <v>39.190300000000001</v>
      </c>
      <c r="BI56" s="45">
        <v>-86.192199700000003</v>
      </c>
      <c r="BJ56" s="45" t="s">
        <v>92</v>
      </c>
      <c r="BK56" s="45">
        <v>5</v>
      </c>
      <c r="BL56" s="45" t="s">
        <v>115</v>
      </c>
      <c r="BM56" s="45">
        <v>193.5</v>
      </c>
      <c r="BN56" s="45" t="s">
        <v>96</v>
      </c>
      <c r="BO56" s="45">
        <v>6.0000000000000001E-3</v>
      </c>
      <c r="BP56" s="45">
        <v>0.25800000000000001</v>
      </c>
      <c r="BQ56" s="45" t="s">
        <v>98</v>
      </c>
      <c r="BR56" s="45" t="s">
        <v>115</v>
      </c>
      <c r="BS56" s="45">
        <v>0.29799999999999999</v>
      </c>
      <c r="BT56" s="45">
        <v>2.8000000000000001E-2</v>
      </c>
      <c r="BU56" s="45">
        <v>10</v>
      </c>
      <c r="BV56" s="45">
        <v>5</v>
      </c>
      <c r="BW56" s="45">
        <v>3</v>
      </c>
      <c r="BX56" s="45">
        <v>6</v>
      </c>
      <c r="BY56" s="45">
        <v>3</v>
      </c>
      <c r="BZ56" s="45">
        <v>9</v>
      </c>
      <c r="CA56" s="45">
        <v>5</v>
      </c>
      <c r="CB56" s="45">
        <v>0</v>
      </c>
      <c r="CC56" s="45">
        <v>4</v>
      </c>
      <c r="CD56" s="45">
        <v>3</v>
      </c>
      <c r="CE56" s="45">
        <v>4</v>
      </c>
      <c r="CF56" s="45">
        <v>1</v>
      </c>
      <c r="CG56" s="45">
        <v>4</v>
      </c>
      <c r="CH56" s="45">
        <v>4</v>
      </c>
      <c r="CI56" s="45">
        <v>61</v>
      </c>
      <c r="CJ56" s="45">
        <v>120</v>
      </c>
    </row>
    <row r="57" spans="1:88" ht="14" customHeight="1" x14ac:dyDescent="0.35">
      <c r="A57" s="60">
        <v>419</v>
      </c>
      <c r="B57" s="61" t="s">
        <v>183</v>
      </c>
      <c r="C57" s="61" t="s">
        <v>213</v>
      </c>
      <c r="D57" s="63">
        <v>39.2206993</v>
      </c>
      <c r="E57" s="63">
        <v>-86.160598800000002</v>
      </c>
      <c r="F57" s="59" t="s">
        <v>296</v>
      </c>
      <c r="G57" s="59" t="s">
        <v>185</v>
      </c>
      <c r="H57" s="59">
        <v>51202080602</v>
      </c>
      <c r="I57" s="45">
        <v>39.2206993</v>
      </c>
      <c r="J57" s="45">
        <v>-86.160598800000002</v>
      </c>
      <c r="K57" s="45" t="s">
        <v>92</v>
      </c>
      <c r="L57" s="46">
        <v>1</v>
      </c>
      <c r="N57" s="52">
        <v>57.3</v>
      </c>
      <c r="O57" s="52" t="s">
        <v>93</v>
      </c>
      <c r="P57" s="45">
        <v>16</v>
      </c>
      <c r="Q57" s="45">
        <v>6</v>
      </c>
      <c r="S57" s="52">
        <v>15</v>
      </c>
      <c r="U57" s="52">
        <v>8.0000000000000002E-3</v>
      </c>
      <c r="V57" s="51" t="s">
        <v>94</v>
      </c>
      <c r="W57" s="52">
        <v>1.9E-3</v>
      </c>
      <c r="Y57" s="52">
        <v>0.14499999999999999</v>
      </c>
      <c r="AA57" s="52">
        <v>1.0740000000000001</v>
      </c>
      <c r="AC57" s="53">
        <v>3.2000000000000001E-2</v>
      </c>
      <c r="AD57" s="48">
        <v>9.4113177813658373E-3</v>
      </c>
      <c r="AF57" s="46">
        <v>10</v>
      </c>
      <c r="AG57" s="46">
        <v>0</v>
      </c>
      <c r="AH57" s="46">
        <v>0</v>
      </c>
      <c r="AI57" s="46">
        <v>8</v>
      </c>
      <c r="AJ57" s="46">
        <v>8</v>
      </c>
      <c r="AK57" s="46">
        <v>9</v>
      </c>
      <c r="AL57" s="46">
        <v>8</v>
      </c>
      <c r="AM57" s="46">
        <v>3.3</v>
      </c>
      <c r="AN57" s="46">
        <v>4</v>
      </c>
      <c r="AO57" s="46">
        <v>3</v>
      </c>
      <c r="AP57" s="46">
        <v>6</v>
      </c>
      <c r="AQ57" s="46">
        <v>1</v>
      </c>
      <c r="AR57" s="46">
        <v>4</v>
      </c>
      <c r="AS57" s="46">
        <v>7</v>
      </c>
      <c r="AT57" s="46">
        <v>71.3</v>
      </c>
      <c r="AU57" s="46">
        <v>120</v>
      </c>
      <c r="AY57" s="49">
        <f t="shared" si="4"/>
        <v>18.125</v>
      </c>
      <c r="AZ57" s="50">
        <f t="shared" si="5"/>
        <v>7.406896551724139</v>
      </c>
      <c r="BA57" s="50">
        <f t="shared" si="6"/>
        <v>0.23749999999999999</v>
      </c>
      <c r="BB57" s="50">
        <f t="shared" si="7"/>
        <v>7.7614379084967308E-2</v>
      </c>
      <c r="BC57" s="45">
        <v>44288</v>
      </c>
      <c r="BD57" s="45">
        <v>419</v>
      </c>
      <c r="BE57" s="45" t="s">
        <v>196</v>
      </c>
      <c r="BF57" s="45">
        <v>51202080602</v>
      </c>
      <c r="BG57" s="45" t="s">
        <v>156</v>
      </c>
      <c r="BH57" s="45">
        <v>39.2206993</v>
      </c>
      <c r="BI57" s="45">
        <v>-86.160598800000002</v>
      </c>
      <c r="BJ57" s="45" t="s">
        <v>92</v>
      </c>
      <c r="BK57" s="45">
        <v>6</v>
      </c>
      <c r="BL57" s="45">
        <v>5</v>
      </c>
      <c r="BM57" s="45">
        <v>14.2</v>
      </c>
      <c r="BN57" s="45">
        <v>1.1500000000001509</v>
      </c>
      <c r="BO57" s="45">
        <v>3.0000000000000001E-3</v>
      </c>
      <c r="BP57" s="45">
        <v>0.36899999999999999</v>
      </c>
      <c r="BQ57" s="45" t="s">
        <v>98</v>
      </c>
      <c r="BR57" s="45">
        <v>1.8903330013787928E-4</v>
      </c>
      <c r="BS57" s="45">
        <v>0.438</v>
      </c>
      <c r="BT57" s="45">
        <v>2.4E-2</v>
      </c>
      <c r="BU57" s="45">
        <v>10</v>
      </c>
      <c r="BV57" s="45">
        <v>5</v>
      </c>
      <c r="BW57" s="45">
        <v>0</v>
      </c>
      <c r="BX57" s="45">
        <v>6</v>
      </c>
      <c r="BY57" s="45">
        <v>0</v>
      </c>
      <c r="BZ57" s="45">
        <v>9</v>
      </c>
      <c r="CA57" s="45">
        <v>5</v>
      </c>
      <c r="CB57" s="45">
        <v>0</v>
      </c>
      <c r="CC57" s="45">
        <v>2</v>
      </c>
      <c r="CD57" s="45">
        <v>3</v>
      </c>
      <c r="CE57" s="45">
        <v>8</v>
      </c>
      <c r="CF57" s="45">
        <v>1</v>
      </c>
      <c r="CG57" s="45">
        <v>6</v>
      </c>
      <c r="CH57" s="45">
        <v>7</v>
      </c>
      <c r="CI57" s="45">
        <v>62</v>
      </c>
      <c r="CJ57" s="45">
        <v>50</v>
      </c>
    </row>
    <row r="58" spans="1:88" ht="14" customHeight="1" x14ac:dyDescent="0.35">
      <c r="A58" s="60">
        <v>425</v>
      </c>
      <c r="B58" s="61" t="s">
        <v>212</v>
      </c>
      <c r="C58" s="61" t="s">
        <v>211</v>
      </c>
      <c r="D58" s="63">
        <v>39.193199200000002</v>
      </c>
      <c r="E58" s="63">
        <v>-86.4347992</v>
      </c>
      <c r="F58" s="59" t="s">
        <v>306</v>
      </c>
      <c r="G58" s="59" t="s">
        <v>185</v>
      </c>
      <c r="H58" s="59">
        <v>51202080606</v>
      </c>
      <c r="I58" s="45">
        <v>39.193199200000002</v>
      </c>
      <c r="J58" s="45">
        <v>-86.4347992</v>
      </c>
      <c r="K58" s="45" t="s">
        <v>92</v>
      </c>
      <c r="L58" s="46">
        <v>2</v>
      </c>
      <c r="N58" s="52">
        <v>1986.3</v>
      </c>
      <c r="O58" s="52" t="s">
        <v>93</v>
      </c>
      <c r="P58" s="45">
        <v>16</v>
      </c>
      <c r="Q58" s="45">
        <v>6</v>
      </c>
      <c r="S58" s="52">
        <v>3</v>
      </c>
      <c r="T58" s="51" t="s">
        <v>94</v>
      </c>
      <c r="U58" s="52">
        <v>2E-3</v>
      </c>
      <c r="W58" s="52">
        <v>7.0000000000000001E-3</v>
      </c>
      <c r="Y58" s="52">
        <v>0.26900000000000002</v>
      </c>
      <c r="AA58" s="52">
        <v>0.221</v>
      </c>
      <c r="AC58" s="53">
        <v>3.1E-2</v>
      </c>
      <c r="AD58" s="48">
        <v>9.1172141006981549E-3</v>
      </c>
      <c r="AF58" s="46">
        <v>10</v>
      </c>
      <c r="AG58" s="46">
        <v>5</v>
      </c>
      <c r="AH58" s="46">
        <v>5</v>
      </c>
      <c r="AI58" s="46">
        <v>10</v>
      </c>
      <c r="AJ58" s="46">
        <v>8</v>
      </c>
      <c r="AK58" s="46">
        <v>9</v>
      </c>
      <c r="AL58" s="46">
        <v>5</v>
      </c>
      <c r="AM58" s="46">
        <v>1</v>
      </c>
      <c r="AN58" s="46">
        <v>2</v>
      </c>
      <c r="AO58" s="46">
        <v>2</v>
      </c>
      <c r="AP58" s="46">
        <v>4</v>
      </c>
      <c r="AQ58" s="46">
        <v>1</v>
      </c>
      <c r="AR58" s="46">
        <v>4</v>
      </c>
      <c r="AS58" s="46">
        <v>4</v>
      </c>
      <c r="AT58" s="46">
        <v>70</v>
      </c>
      <c r="AU58" s="46">
        <v>120</v>
      </c>
      <c r="AY58" s="49">
        <f t="shared" si="4"/>
        <v>134.5</v>
      </c>
      <c r="AZ58" s="50">
        <f t="shared" si="5"/>
        <v>0.82156133828996281</v>
      </c>
      <c r="BA58" s="50">
        <f t="shared" si="6"/>
        <v>3.5</v>
      </c>
      <c r="BB58" s="50">
        <f t="shared" si="7"/>
        <v>1.1437908496732025</v>
      </c>
      <c r="BC58" s="45">
        <v>44288</v>
      </c>
      <c r="BD58" s="45">
        <v>425</v>
      </c>
      <c r="BE58" s="45" t="s">
        <v>184</v>
      </c>
      <c r="BF58" s="45">
        <v>51202080606</v>
      </c>
      <c r="BG58" s="45" t="s">
        <v>156</v>
      </c>
      <c r="BH58" s="45">
        <v>39.193199200000002</v>
      </c>
      <c r="BI58" s="45">
        <v>-86.4347992</v>
      </c>
      <c r="BJ58" s="45" t="s">
        <v>92</v>
      </c>
      <c r="BK58" s="45">
        <v>5</v>
      </c>
      <c r="BL58" s="45">
        <v>5</v>
      </c>
      <c r="BM58" s="45">
        <v>5.2</v>
      </c>
      <c r="BN58" s="45" t="s">
        <v>96</v>
      </c>
      <c r="BO58" s="45">
        <v>5.0000000000000001E-3</v>
      </c>
      <c r="BP58" s="45">
        <v>0.19900000000000001</v>
      </c>
      <c r="BQ58" s="45" t="s">
        <v>98</v>
      </c>
      <c r="BR58" s="45">
        <v>1.7433317459562177E-4</v>
      </c>
      <c r="BS58" s="45">
        <v>0.27100000000000002</v>
      </c>
      <c r="BT58" s="45">
        <v>3.2000000000000001E-2</v>
      </c>
      <c r="BU58" s="45">
        <v>14</v>
      </c>
      <c r="BV58" s="45">
        <v>0</v>
      </c>
      <c r="BW58" s="45">
        <v>0</v>
      </c>
      <c r="BX58" s="45">
        <v>10</v>
      </c>
      <c r="BY58" s="45">
        <v>3</v>
      </c>
      <c r="BZ58" s="45">
        <v>12</v>
      </c>
      <c r="CA58" s="45">
        <v>5</v>
      </c>
      <c r="CB58" s="45">
        <v>5</v>
      </c>
      <c r="CC58" s="45">
        <v>4</v>
      </c>
      <c r="CD58" s="45">
        <v>3</v>
      </c>
      <c r="CE58" s="45">
        <v>4</v>
      </c>
      <c r="CF58" s="45">
        <v>1</v>
      </c>
      <c r="CG58" s="45">
        <v>8</v>
      </c>
      <c r="CH58" s="45">
        <v>7</v>
      </c>
      <c r="CI58" s="45">
        <v>76</v>
      </c>
      <c r="CJ58" s="45">
        <v>120</v>
      </c>
    </row>
    <row r="59" spans="1:88" ht="14" customHeight="1" x14ac:dyDescent="0.35">
      <c r="A59" s="60">
        <v>434</v>
      </c>
      <c r="B59" s="61" t="s">
        <v>210</v>
      </c>
      <c r="C59" s="61" t="s">
        <v>209</v>
      </c>
      <c r="D59" s="63">
        <v>39.154800399999999</v>
      </c>
      <c r="E59" s="63">
        <v>-86.305396999999999</v>
      </c>
      <c r="F59" s="59" t="s">
        <v>294</v>
      </c>
      <c r="G59" s="59" t="s">
        <v>185</v>
      </c>
      <c r="H59" s="59">
        <v>51202080605</v>
      </c>
      <c r="I59" s="45">
        <v>39.154800399999999</v>
      </c>
      <c r="J59" s="45">
        <v>-86.305396999999999</v>
      </c>
      <c r="K59" s="45" t="s">
        <v>92</v>
      </c>
      <c r="L59" s="46">
        <v>0</v>
      </c>
      <c r="N59" s="52">
        <v>54.6</v>
      </c>
      <c r="O59" s="52" t="s">
        <v>93</v>
      </c>
      <c r="P59" s="45">
        <v>17</v>
      </c>
      <c r="Q59" s="45">
        <v>6</v>
      </c>
      <c r="S59" s="52">
        <v>0.7</v>
      </c>
      <c r="T59" s="51" t="s">
        <v>94</v>
      </c>
      <c r="U59" s="52">
        <v>2E-3</v>
      </c>
      <c r="V59" s="51" t="s">
        <v>94</v>
      </c>
      <c r="W59" s="52">
        <v>1.9E-3</v>
      </c>
      <c r="X59" s="51" t="s">
        <v>94</v>
      </c>
      <c r="Y59" s="52">
        <v>0.1</v>
      </c>
      <c r="AA59" s="52">
        <v>1.9E-2</v>
      </c>
      <c r="AC59" s="53">
        <v>3.1E-2</v>
      </c>
      <c r="AD59" s="48">
        <v>9.8263269933497096E-3</v>
      </c>
      <c r="AF59" s="46">
        <v>10</v>
      </c>
      <c r="AG59" s="46">
        <v>0</v>
      </c>
      <c r="AH59" s="46">
        <v>0</v>
      </c>
      <c r="AI59" s="46">
        <v>10</v>
      </c>
      <c r="AJ59" s="46">
        <v>8</v>
      </c>
      <c r="AK59" s="46">
        <v>9</v>
      </c>
      <c r="AL59" s="46">
        <v>5</v>
      </c>
      <c r="AM59" s="46">
        <v>5</v>
      </c>
      <c r="AN59" s="46">
        <v>4</v>
      </c>
      <c r="AO59" s="46">
        <v>3</v>
      </c>
      <c r="AP59" s="46">
        <v>6</v>
      </c>
      <c r="AQ59" s="46">
        <v>1</v>
      </c>
      <c r="AR59" s="46">
        <v>0</v>
      </c>
      <c r="AS59" s="46">
        <v>4</v>
      </c>
      <c r="AT59" s="46">
        <v>65</v>
      </c>
      <c r="AU59" s="46">
        <v>120</v>
      </c>
      <c r="AY59" s="49">
        <f t="shared" si="4"/>
        <v>50</v>
      </c>
      <c r="AZ59" s="50">
        <f t="shared" si="5"/>
        <v>0.18999999999999997</v>
      </c>
      <c r="BA59" s="50">
        <f t="shared" si="6"/>
        <v>0.95</v>
      </c>
      <c r="BB59" s="50">
        <f t="shared" si="7"/>
        <v>0.31045751633986923</v>
      </c>
      <c r="BC59" s="45">
        <v>44288</v>
      </c>
      <c r="BD59" s="45">
        <v>434</v>
      </c>
      <c r="BE59" s="45" t="s">
        <v>191</v>
      </c>
      <c r="BF59" s="45">
        <v>51202080605</v>
      </c>
      <c r="BG59" s="45" t="s">
        <v>156</v>
      </c>
      <c r="BH59" s="45">
        <v>39.154800399999999</v>
      </c>
      <c r="BI59" s="45">
        <v>-86.305396999999999</v>
      </c>
      <c r="BJ59" s="45" t="s">
        <v>92</v>
      </c>
      <c r="BK59" s="45">
        <v>5</v>
      </c>
      <c r="BL59" s="45">
        <v>4</v>
      </c>
      <c r="BM59" s="45">
        <v>4.0999999999999996</v>
      </c>
      <c r="BN59" s="45">
        <v>1.000000000000334</v>
      </c>
      <c r="BO59" s="45">
        <v>5.0000000000000001E-3</v>
      </c>
      <c r="BP59" s="45">
        <v>0.114</v>
      </c>
      <c r="BQ59" s="45" t="s">
        <v>98</v>
      </c>
      <c r="BR59" s="45">
        <v>1.7433512839253174E-5</v>
      </c>
      <c r="BS59" s="45">
        <v>0.214</v>
      </c>
      <c r="BT59" s="45">
        <v>2.4E-2</v>
      </c>
      <c r="BU59" s="45">
        <v>10</v>
      </c>
      <c r="BV59" s="45">
        <v>5</v>
      </c>
      <c r="BW59" s="45">
        <v>5</v>
      </c>
      <c r="BX59" s="45">
        <v>16</v>
      </c>
      <c r="BY59" s="45">
        <v>8</v>
      </c>
      <c r="BZ59" s="45">
        <v>6</v>
      </c>
      <c r="CA59" s="45">
        <v>5</v>
      </c>
      <c r="CB59" s="45">
        <v>3</v>
      </c>
      <c r="CC59" s="45">
        <v>2</v>
      </c>
      <c r="CD59" s="45">
        <v>3</v>
      </c>
      <c r="CE59" s="45">
        <v>8</v>
      </c>
      <c r="CF59" s="45">
        <v>2</v>
      </c>
      <c r="CG59" s="45">
        <v>4</v>
      </c>
      <c r="CH59" s="45">
        <v>4</v>
      </c>
      <c r="CI59" s="45">
        <v>81</v>
      </c>
      <c r="CJ59" s="45">
        <v>50</v>
      </c>
    </row>
    <row r="60" spans="1:88" ht="14" customHeight="1" x14ac:dyDescent="0.35">
      <c r="A60" s="60">
        <v>436</v>
      </c>
      <c r="B60" s="61" t="s">
        <v>183</v>
      </c>
      <c r="C60" s="61" t="s">
        <v>208</v>
      </c>
      <c r="D60" s="63">
        <v>39.148700699999999</v>
      </c>
      <c r="E60" s="63">
        <v>-86.346801799999994</v>
      </c>
      <c r="F60" s="59" t="s">
        <v>294</v>
      </c>
      <c r="G60" s="59" t="s">
        <v>185</v>
      </c>
      <c r="H60" s="59">
        <v>51202080605</v>
      </c>
      <c r="I60" s="45">
        <v>39.148700699999999</v>
      </c>
      <c r="J60" s="45">
        <v>-86.346801799999994</v>
      </c>
      <c r="K60" s="45" t="s">
        <v>92</v>
      </c>
      <c r="L60" s="46">
        <v>0</v>
      </c>
      <c r="N60" s="52">
        <v>21.3</v>
      </c>
      <c r="O60" s="52" t="s">
        <v>93</v>
      </c>
      <c r="S60" s="52">
        <v>14.5</v>
      </c>
      <c r="U60" s="52">
        <v>8.0000000000000002E-3</v>
      </c>
      <c r="V60" s="51" t="s">
        <v>94</v>
      </c>
      <c r="W60" s="52">
        <v>1.9E-3</v>
      </c>
      <c r="Y60" s="52">
        <v>0.17399999999999999</v>
      </c>
      <c r="Z60" s="51" t="s">
        <v>94</v>
      </c>
      <c r="AA60" s="52">
        <v>7.9000000000000008E-3</v>
      </c>
      <c r="AC60" s="53">
        <v>3.5000000000000003E-2</v>
      </c>
      <c r="AD60" s="48" t="s">
        <v>102</v>
      </c>
      <c r="AF60" s="46">
        <v>0</v>
      </c>
      <c r="AG60" s="46">
        <v>0</v>
      </c>
      <c r="AH60" s="46">
        <v>0</v>
      </c>
      <c r="AI60" s="46">
        <v>10</v>
      </c>
      <c r="AJ60" s="46">
        <v>3</v>
      </c>
      <c r="AK60" s="46">
        <v>6</v>
      </c>
      <c r="AL60" s="46">
        <v>8</v>
      </c>
      <c r="AM60" s="46">
        <v>1</v>
      </c>
      <c r="AN60" s="46">
        <v>4</v>
      </c>
      <c r="AO60" s="46">
        <v>3</v>
      </c>
      <c r="AP60" s="46">
        <v>8</v>
      </c>
      <c r="AQ60" s="46">
        <v>1</v>
      </c>
      <c r="AR60" s="46">
        <v>0</v>
      </c>
      <c r="AS60" s="46">
        <v>0</v>
      </c>
      <c r="AT60" s="46">
        <v>44</v>
      </c>
      <c r="AU60" s="46" t="s">
        <v>115</v>
      </c>
      <c r="AY60" s="49">
        <f t="shared" si="4"/>
        <v>21.749999999999996</v>
      </c>
      <c r="AZ60" s="50">
        <f t="shared" si="5"/>
        <v>4.5402298850574722E-2</v>
      </c>
      <c r="BA60" s="50">
        <f t="shared" si="6"/>
        <v>0.23749999999999999</v>
      </c>
      <c r="BB60" s="50">
        <f t="shared" si="7"/>
        <v>7.7614379084967308E-2</v>
      </c>
      <c r="BC60" s="45">
        <v>44288</v>
      </c>
      <c r="BD60" s="45">
        <v>436</v>
      </c>
      <c r="BE60" s="45" t="s">
        <v>191</v>
      </c>
      <c r="BF60" s="45">
        <v>51202080605</v>
      </c>
      <c r="BG60" s="45" t="s">
        <v>156</v>
      </c>
      <c r="BH60" s="45">
        <v>39.148700699999999</v>
      </c>
      <c r="BI60" s="45">
        <v>-86.346801799999994</v>
      </c>
      <c r="BJ60" s="45" t="s">
        <v>186</v>
      </c>
      <c r="BK60" s="45" t="s">
        <v>115</v>
      </c>
      <c r="BL60" s="45" t="s">
        <v>115</v>
      </c>
      <c r="BO60" s="45" t="s">
        <v>102</v>
      </c>
      <c r="BP60" s="45" t="s">
        <v>102</v>
      </c>
      <c r="BQ60" s="45" t="s">
        <v>102</v>
      </c>
      <c r="BR60" s="45" t="s">
        <v>102</v>
      </c>
      <c r="BS60" s="45" t="s">
        <v>102</v>
      </c>
      <c r="BT60" s="45" t="s">
        <v>102</v>
      </c>
      <c r="BU60" s="45" t="s">
        <v>115</v>
      </c>
      <c r="BV60" s="45" t="s">
        <v>115</v>
      </c>
      <c r="BW60" s="45" t="s">
        <v>115</v>
      </c>
      <c r="BX60" s="45" t="s">
        <v>115</v>
      </c>
      <c r="BY60" s="45" t="s">
        <v>115</v>
      </c>
      <c r="BZ60" s="45" t="s">
        <v>115</v>
      </c>
      <c r="CA60" s="45" t="s">
        <v>115</v>
      </c>
      <c r="CB60" s="45" t="s">
        <v>115</v>
      </c>
      <c r="CC60" s="45" t="s">
        <v>115</v>
      </c>
      <c r="CD60" s="45" t="s">
        <v>115</v>
      </c>
      <c r="CE60" s="45" t="s">
        <v>115</v>
      </c>
      <c r="CF60" s="45" t="s">
        <v>115</v>
      </c>
      <c r="CG60" s="45" t="s">
        <v>115</v>
      </c>
      <c r="CH60" s="45" t="s">
        <v>115</v>
      </c>
      <c r="CI60" s="45" t="s">
        <v>115</v>
      </c>
      <c r="CJ60" s="45" t="s">
        <v>115</v>
      </c>
    </row>
    <row r="61" spans="1:88" ht="14" customHeight="1" x14ac:dyDescent="0.35">
      <c r="A61" s="60">
        <v>440</v>
      </c>
      <c r="B61" s="61" t="s">
        <v>206</v>
      </c>
      <c r="C61" s="61" t="s">
        <v>205</v>
      </c>
      <c r="D61" s="63">
        <v>39.2195015</v>
      </c>
      <c r="E61" s="63">
        <v>-86.273803700000002</v>
      </c>
      <c r="F61" s="59" t="s">
        <v>295</v>
      </c>
      <c r="G61" s="59" t="s">
        <v>185</v>
      </c>
      <c r="H61" s="59">
        <v>51202080604</v>
      </c>
      <c r="I61" s="45">
        <v>39.2195015</v>
      </c>
      <c r="J61" s="45">
        <v>-86.273803700000002</v>
      </c>
      <c r="K61" s="45" t="s">
        <v>92</v>
      </c>
      <c r="L61" s="46">
        <v>1</v>
      </c>
      <c r="N61" s="52">
        <v>298.7</v>
      </c>
      <c r="O61" s="52" t="s">
        <v>93</v>
      </c>
      <c r="P61" s="45">
        <v>15.69</v>
      </c>
      <c r="Q61" s="45">
        <v>7.53</v>
      </c>
      <c r="S61" s="52">
        <v>17.2</v>
      </c>
      <c r="U61" s="52">
        <v>6.0000000000000001E-3</v>
      </c>
      <c r="V61" s="51" t="s">
        <v>94</v>
      </c>
      <c r="W61" s="52">
        <v>1.9E-3</v>
      </c>
      <c r="Y61" s="52">
        <v>0.40200000000000002</v>
      </c>
      <c r="AA61" s="52">
        <v>0.20399999999999999</v>
      </c>
      <c r="AC61" s="53">
        <v>3.4000000000000002E-2</v>
      </c>
      <c r="AD61" s="48">
        <v>0.32791806156830222</v>
      </c>
      <c r="AF61" s="46">
        <v>6</v>
      </c>
      <c r="AG61" s="46">
        <v>0</v>
      </c>
      <c r="AH61" s="46">
        <v>0</v>
      </c>
      <c r="AI61" s="46">
        <v>8</v>
      </c>
      <c r="AJ61" s="46">
        <v>6</v>
      </c>
      <c r="AK61" s="46">
        <v>6</v>
      </c>
      <c r="AL61" s="46">
        <v>5</v>
      </c>
      <c r="AM61" s="46">
        <v>1</v>
      </c>
      <c r="AN61" s="46">
        <v>2</v>
      </c>
      <c r="AO61" s="46">
        <v>3</v>
      </c>
      <c r="AP61" s="46">
        <v>4</v>
      </c>
      <c r="AQ61" s="46">
        <v>1</v>
      </c>
      <c r="AR61" s="46">
        <v>4</v>
      </c>
      <c r="AS61" s="46">
        <v>4</v>
      </c>
      <c r="AT61" s="46">
        <v>50</v>
      </c>
      <c r="AU61" s="46">
        <v>250</v>
      </c>
      <c r="AY61" s="49">
        <f t="shared" si="4"/>
        <v>67</v>
      </c>
      <c r="AZ61" s="50">
        <f t="shared" si="5"/>
        <v>0.50746268656716409</v>
      </c>
      <c r="BA61" s="50">
        <f t="shared" si="6"/>
        <v>0.31666666666666665</v>
      </c>
      <c r="BB61" s="50">
        <f t="shared" si="7"/>
        <v>0.10348583877995642</v>
      </c>
      <c r="BC61" s="45">
        <v>44288</v>
      </c>
      <c r="BD61" s="45">
        <v>440</v>
      </c>
      <c r="BE61" s="45" t="s">
        <v>207</v>
      </c>
      <c r="BF61" s="45">
        <v>51202080604</v>
      </c>
      <c r="BG61" s="45" t="s">
        <v>156</v>
      </c>
      <c r="BH61" s="45">
        <v>39.2195015</v>
      </c>
      <c r="BI61" s="45">
        <v>-86.273803700000002</v>
      </c>
      <c r="BJ61" s="45" t="s">
        <v>92</v>
      </c>
      <c r="BK61" s="45">
        <v>5</v>
      </c>
      <c r="BL61" s="45">
        <v>5</v>
      </c>
      <c r="BM61" s="45">
        <v>8.6</v>
      </c>
      <c r="BN61" s="45" t="s">
        <v>96</v>
      </c>
      <c r="BO61" s="45">
        <v>6.0000000000000001E-3</v>
      </c>
      <c r="BP61" s="45">
        <v>0.16400000000000001</v>
      </c>
      <c r="BQ61" s="45" t="s">
        <v>98</v>
      </c>
      <c r="BR61" s="45">
        <v>1.7433317459562177E-4</v>
      </c>
      <c r="BS61" s="45">
        <v>0.26700000000000002</v>
      </c>
      <c r="BT61" s="45">
        <v>3.2000000000000001E-2</v>
      </c>
      <c r="BU61" s="45">
        <v>6</v>
      </c>
      <c r="BV61" s="45">
        <v>5</v>
      </c>
      <c r="BW61" s="45">
        <v>5</v>
      </c>
      <c r="BX61" s="45">
        <v>6</v>
      </c>
      <c r="BY61" s="45">
        <v>3</v>
      </c>
      <c r="BZ61" s="45">
        <v>6</v>
      </c>
      <c r="CA61" s="45">
        <v>5</v>
      </c>
      <c r="CB61" s="45">
        <v>1</v>
      </c>
      <c r="CC61" s="45">
        <v>2</v>
      </c>
      <c r="CD61" s="45">
        <v>2</v>
      </c>
      <c r="CE61" s="45">
        <v>0</v>
      </c>
      <c r="CF61" s="45">
        <v>2</v>
      </c>
      <c r="CG61" s="45">
        <v>4</v>
      </c>
      <c r="CH61" s="45">
        <v>4</v>
      </c>
      <c r="CI61" s="45">
        <v>51</v>
      </c>
      <c r="CJ61" s="45">
        <v>120</v>
      </c>
    </row>
    <row r="62" spans="1:88" ht="14" customHeight="1" x14ac:dyDescent="0.35">
      <c r="A62" s="60">
        <v>450</v>
      </c>
      <c r="B62" s="61" t="s">
        <v>204</v>
      </c>
      <c r="C62" s="61" t="s">
        <v>203</v>
      </c>
      <c r="D62" s="63">
        <v>39.203498799999998</v>
      </c>
      <c r="E62" s="63">
        <v>-86.402198799999994</v>
      </c>
      <c r="F62" s="59" t="s">
        <v>294</v>
      </c>
      <c r="G62" s="59" t="s">
        <v>185</v>
      </c>
      <c r="H62" s="59">
        <v>51202080605</v>
      </c>
      <c r="I62" s="45">
        <v>39.203498799999998</v>
      </c>
      <c r="J62" s="45">
        <v>-86.402198799999994</v>
      </c>
      <c r="K62" s="45" t="s">
        <v>92</v>
      </c>
      <c r="L62" s="46">
        <v>0</v>
      </c>
      <c r="M62" s="51" t="s">
        <v>94</v>
      </c>
      <c r="N62" s="52">
        <v>1</v>
      </c>
      <c r="O62" s="52" t="s">
        <v>93</v>
      </c>
      <c r="P62" s="45">
        <v>17</v>
      </c>
      <c r="Q62" s="45">
        <v>6</v>
      </c>
      <c r="S62" s="52">
        <v>0.7</v>
      </c>
      <c r="T62" s="51" t="s">
        <v>94</v>
      </c>
      <c r="U62" s="52">
        <v>2E-3</v>
      </c>
      <c r="W62" s="52">
        <v>2E-3</v>
      </c>
      <c r="X62" s="51" t="s">
        <v>94</v>
      </c>
      <c r="Y62" s="52">
        <v>0.1</v>
      </c>
      <c r="AA62" s="52">
        <v>6.3E-2</v>
      </c>
      <c r="AC62" s="53">
        <v>3.1E-2</v>
      </c>
      <c r="AD62" s="48">
        <v>9.8263269933497096E-3</v>
      </c>
      <c r="AF62" s="46">
        <v>10</v>
      </c>
      <c r="AG62" s="46">
        <v>0</v>
      </c>
      <c r="AH62" s="46">
        <v>0</v>
      </c>
      <c r="AI62" s="46">
        <v>12</v>
      </c>
      <c r="AJ62" s="46">
        <v>8</v>
      </c>
      <c r="AK62" s="46">
        <v>9</v>
      </c>
      <c r="AL62" s="46">
        <v>5</v>
      </c>
      <c r="AM62" s="46">
        <v>3</v>
      </c>
      <c r="AN62" s="46">
        <v>2</v>
      </c>
      <c r="AO62" s="46">
        <v>2</v>
      </c>
      <c r="AP62" s="46">
        <v>4</v>
      </c>
      <c r="AQ62" s="46">
        <v>1</v>
      </c>
      <c r="AR62" s="46">
        <v>4</v>
      </c>
      <c r="AS62" s="46">
        <v>7</v>
      </c>
      <c r="AT62" s="46">
        <v>67</v>
      </c>
      <c r="AU62" s="46">
        <v>240</v>
      </c>
      <c r="AY62" s="49">
        <f t="shared" si="4"/>
        <v>50</v>
      </c>
      <c r="AZ62" s="50">
        <f t="shared" si="5"/>
        <v>0.63</v>
      </c>
      <c r="BA62" s="50">
        <f t="shared" si="6"/>
        <v>1</v>
      </c>
      <c r="BB62" s="50">
        <f t="shared" si="7"/>
        <v>0.32679738562091504</v>
      </c>
      <c r="BC62" s="45">
        <v>44288</v>
      </c>
      <c r="BD62" s="45">
        <v>450</v>
      </c>
      <c r="BE62" s="45" t="s">
        <v>191</v>
      </c>
      <c r="BF62" s="45">
        <v>51202080605</v>
      </c>
      <c r="BG62" s="45" t="s">
        <v>156</v>
      </c>
      <c r="BH62" s="45">
        <v>39.203498799999998</v>
      </c>
      <c r="BI62" s="45">
        <v>-86.402198799999994</v>
      </c>
      <c r="BJ62" s="45" t="s">
        <v>92</v>
      </c>
      <c r="BK62" s="45">
        <v>6</v>
      </c>
      <c r="BL62" s="45">
        <v>5</v>
      </c>
      <c r="BM62" s="45">
        <v>2</v>
      </c>
      <c r="BN62" s="45" t="s">
        <v>96</v>
      </c>
      <c r="BO62" s="45">
        <v>4.0000000000000001E-3</v>
      </c>
      <c r="BP62" s="45">
        <v>9.8000000000000004E-2</v>
      </c>
      <c r="BQ62" s="45" t="s">
        <v>98</v>
      </c>
      <c r="BR62" s="45">
        <v>1.8903330013787928E-4</v>
      </c>
      <c r="BS62" s="45">
        <v>0.20100000000000001</v>
      </c>
      <c r="BT62" s="45">
        <v>0.02</v>
      </c>
      <c r="BU62" s="45">
        <v>10</v>
      </c>
      <c r="BV62" s="45">
        <v>5</v>
      </c>
      <c r="BW62" s="45">
        <v>0</v>
      </c>
      <c r="BX62" s="45">
        <v>18</v>
      </c>
      <c r="BY62" s="45">
        <v>8</v>
      </c>
      <c r="BZ62" s="45">
        <v>9</v>
      </c>
      <c r="CA62" s="45">
        <v>5</v>
      </c>
      <c r="CB62" s="45">
        <v>3</v>
      </c>
      <c r="CC62" s="45">
        <v>2</v>
      </c>
      <c r="CD62" s="45">
        <v>2</v>
      </c>
      <c r="CE62" s="45">
        <v>8</v>
      </c>
      <c r="CF62" s="45">
        <v>1</v>
      </c>
      <c r="CG62" s="45">
        <v>4</v>
      </c>
      <c r="CH62" s="45">
        <v>4</v>
      </c>
      <c r="CI62" s="45">
        <v>79</v>
      </c>
      <c r="CJ62" s="45">
        <v>120</v>
      </c>
    </row>
    <row r="63" spans="1:88" ht="14" customHeight="1" x14ac:dyDescent="0.35">
      <c r="A63" s="60">
        <v>452</v>
      </c>
      <c r="B63" s="61" t="s">
        <v>183</v>
      </c>
      <c r="C63" s="61" t="s">
        <v>201</v>
      </c>
      <c r="D63" s="63">
        <v>39.291099500000001</v>
      </c>
      <c r="E63" s="63">
        <v>-86.166397099999998</v>
      </c>
      <c r="F63" s="59" t="s">
        <v>307</v>
      </c>
      <c r="G63" s="59" t="s">
        <v>185</v>
      </c>
      <c r="H63" s="59">
        <v>51202080601</v>
      </c>
      <c r="I63" s="45">
        <v>39.291099500000001</v>
      </c>
      <c r="J63" s="45">
        <v>-86.166397099999998</v>
      </c>
      <c r="K63" s="45" t="s">
        <v>114</v>
      </c>
      <c r="AF63" s="46">
        <v>14</v>
      </c>
      <c r="AG63" s="46">
        <v>5</v>
      </c>
      <c r="AH63" s="46">
        <v>5</v>
      </c>
      <c r="AI63" s="46">
        <v>12</v>
      </c>
      <c r="AJ63" s="46">
        <v>6</v>
      </c>
      <c r="AK63" s="46">
        <v>9</v>
      </c>
      <c r="AL63" s="46">
        <v>5</v>
      </c>
      <c r="AM63" s="46">
        <v>3</v>
      </c>
      <c r="AN63" s="46">
        <v>4</v>
      </c>
      <c r="AO63" s="46">
        <v>3</v>
      </c>
      <c r="AP63" s="46">
        <v>4</v>
      </c>
      <c r="AQ63" s="46">
        <v>0</v>
      </c>
      <c r="AR63" s="46">
        <v>0</v>
      </c>
      <c r="AS63" s="46">
        <v>0</v>
      </c>
      <c r="AT63" s="46">
        <v>70</v>
      </c>
      <c r="AU63" s="46" t="s">
        <v>115</v>
      </c>
      <c r="BC63" s="45">
        <v>44288</v>
      </c>
      <c r="BD63" s="45">
        <v>452</v>
      </c>
      <c r="BE63" s="45" t="s">
        <v>202</v>
      </c>
      <c r="BF63" s="45">
        <v>51202080601</v>
      </c>
      <c r="BG63" s="45" t="s">
        <v>156</v>
      </c>
      <c r="BH63" s="45">
        <v>39.291099500000001</v>
      </c>
      <c r="BI63" s="45">
        <v>-86.166397099999998</v>
      </c>
      <c r="BJ63" s="45" t="s">
        <v>92</v>
      </c>
      <c r="BK63" s="45">
        <v>6</v>
      </c>
      <c r="BL63" s="45">
        <v>5</v>
      </c>
      <c r="BM63" s="45">
        <v>7.5</v>
      </c>
      <c r="BN63" s="45">
        <v>0.59999999999993392</v>
      </c>
      <c r="BO63" s="45">
        <v>3.0000000000000001E-3</v>
      </c>
      <c r="BP63" s="45">
        <v>0.248</v>
      </c>
      <c r="BQ63" s="45" t="s">
        <v>98</v>
      </c>
      <c r="BR63" s="45">
        <v>1.8903330013787928E-4</v>
      </c>
      <c r="BS63" s="45">
        <v>0.34699999999999998</v>
      </c>
      <c r="BT63" s="45">
        <v>2.5999999999999999E-2</v>
      </c>
      <c r="BU63" s="45">
        <v>12</v>
      </c>
      <c r="BV63" s="45">
        <v>5</v>
      </c>
      <c r="BW63" s="45">
        <v>5</v>
      </c>
      <c r="BX63" s="45">
        <v>18</v>
      </c>
      <c r="BY63" s="45">
        <v>3</v>
      </c>
      <c r="BZ63" s="45">
        <v>9</v>
      </c>
      <c r="CA63" s="45">
        <v>8</v>
      </c>
      <c r="CB63" s="45">
        <v>2</v>
      </c>
      <c r="CC63" s="45">
        <v>4</v>
      </c>
      <c r="CD63" s="45">
        <v>2</v>
      </c>
      <c r="CE63" s="45">
        <v>8</v>
      </c>
      <c r="CF63" s="45">
        <v>5</v>
      </c>
      <c r="CG63" s="45">
        <v>7</v>
      </c>
      <c r="CH63" s="45">
        <v>6</v>
      </c>
      <c r="CI63" s="45">
        <v>94</v>
      </c>
      <c r="CJ63" s="45">
        <v>110</v>
      </c>
    </row>
    <row r="64" spans="1:88" ht="14" customHeight="1" x14ac:dyDescent="0.35">
      <c r="A64" s="60">
        <v>464</v>
      </c>
      <c r="B64" s="61" t="s">
        <v>200</v>
      </c>
      <c r="C64" s="61" t="s">
        <v>199</v>
      </c>
      <c r="D64" s="63">
        <v>39.206798599999999</v>
      </c>
      <c r="E64" s="63">
        <v>-86.397399899999996</v>
      </c>
      <c r="F64" s="59" t="s">
        <v>294</v>
      </c>
      <c r="G64" s="59" t="s">
        <v>185</v>
      </c>
      <c r="H64" s="59">
        <v>51202080605</v>
      </c>
      <c r="I64" s="45">
        <v>39.206798599999999</v>
      </c>
      <c r="J64" s="45">
        <v>-86.397399899999996</v>
      </c>
      <c r="K64" s="45" t="s">
        <v>92</v>
      </c>
      <c r="L64" s="46">
        <v>0</v>
      </c>
      <c r="N64" s="52">
        <v>57.3</v>
      </c>
      <c r="O64" s="52" t="s">
        <v>93</v>
      </c>
      <c r="P64" s="45">
        <v>16</v>
      </c>
      <c r="Q64" s="45">
        <v>6</v>
      </c>
      <c r="S64" s="52">
        <v>0.5</v>
      </c>
      <c r="T64" s="51" t="s">
        <v>94</v>
      </c>
      <c r="U64" s="52">
        <v>2E-3</v>
      </c>
      <c r="W64" s="52">
        <v>2E-3</v>
      </c>
      <c r="X64" s="51" t="s">
        <v>94</v>
      </c>
      <c r="Y64" s="52">
        <v>0.1</v>
      </c>
      <c r="AA64" s="52">
        <v>1.0999999999999999E-2</v>
      </c>
      <c r="AC64" s="53">
        <v>0.03</v>
      </c>
      <c r="AD64" s="48">
        <v>8.8231104200304708E-3</v>
      </c>
      <c r="AF64" s="46">
        <v>6</v>
      </c>
      <c r="AG64" s="46">
        <v>0</v>
      </c>
      <c r="AH64" s="46">
        <v>0</v>
      </c>
      <c r="AI64" s="46">
        <v>6</v>
      </c>
      <c r="AJ64" s="46">
        <v>6</v>
      </c>
      <c r="AK64" s="46">
        <v>9</v>
      </c>
      <c r="AL64" s="46">
        <v>5</v>
      </c>
      <c r="AM64" s="46">
        <v>0</v>
      </c>
      <c r="AN64" s="46">
        <v>2</v>
      </c>
      <c r="AO64" s="46">
        <v>3</v>
      </c>
      <c r="AP64" s="46">
        <v>0</v>
      </c>
      <c r="AQ64" s="46">
        <v>0</v>
      </c>
      <c r="AR64" s="46">
        <v>0</v>
      </c>
      <c r="AS64" s="46">
        <v>0</v>
      </c>
      <c r="AT64" s="46">
        <v>37</v>
      </c>
      <c r="AU64" s="46">
        <v>240</v>
      </c>
      <c r="AY64" s="49">
        <f>Y64/U64</f>
        <v>50</v>
      </c>
      <c r="AZ64" s="50">
        <f>AA64/Y64</f>
        <v>0.10999999999999999</v>
      </c>
      <c r="BA64" s="50">
        <f>W64/U64</f>
        <v>1</v>
      </c>
      <c r="BB64" s="50">
        <f>W64/(U64*3.06)</f>
        <v>0.32679738562091504</v>
      </c>
      <c r="BC64" s="45">
        <v>44288</v>
      </c>
      <c r="BD64" s="45">
        <v>464</v>
      </c>
      <c r="BE64" s="45" t="s">
        <v>191</v>
      </c>
      <c r="BF64" s="45">
        <v>51202080605</v>
      </c>
      <c r="BG64" s="45" t="s">
        <v>156</v>
      </c>
      <c r="BH64" s="45">
        <v>39.206798599999999</v>
      </c>
      <c r="BI64" s="45">
        <v>-86.397399899999996</v>
      </c>
      <c r="BJ64" s="45" t="s">
        <v>92</v>
      </c>
      <c r="BK64" s="45">
        <v>5</v>
      </c>
      <c r="BL64" s="45">
        <v>4</v>
      </c>
      <c r="BM64" s="45">
        <v>7.5</v>
      </c>
      <c r="BN64" s="45" t="s">
        <v>96</v>
      </c>
      <c r="BO64" s="45">
        <v>8.0000000000000002E-3</v>
      </c>
      <c r="BP64" s="45">
        <v>5.5E-2</v>
      </c>
      <c r="BQ64" s="45" t="s">
        <v>98</v>
      </c>
      <c r="BR64" s="45">
        <v>1.7433512839253174E-5</v>
      </c>
      <c r="BS64" s="45">
        <v>0.114</v>
      </c>
      <c r="BT64" s="45">
        <v>2.3E-2</v>
      </c>
      <c r="BU64" s="45">
        <v>14</v>
      </c>
      <c r="BV64" s="45">
        <v>5</v>
      </c>
      <c r="BW64" s="45">
        <v>5</v>
      </c>
      <c r="BX64" s="45">
        <v>14</v>
      </c>
      <c r="BY64" s="45">
        <v>3</v>
      </c>
      <c r="BZ64" s="45">
        <v>9</v>
      </c>
      <c r="CA64" s="45">
        <v>0</v>
      </c>
      <c r="CB64" s="45">
        <v>4.5</v>
      </c>
      <c r="CC64" s="45">
        <v>0</v>
      </c>
      <c r="CD64" s="45">
        <v>2</v>
      </c>
      <c r="CE64" s="45">
        <v>0</v>
      </c>
      <c r="CF64" s="45">
        <v>1</v>
      </c>
      <c r="CG64" s="45">
        <v>4</v>
      </c>
      <c r="CH64" s="45">
        <v>4</v>
      </c>
      <c r="CI64" s="45">
        <v>65.5</v>
      </c>
      <c r="CJ64" s="45">
        <v>50</v>
      </c>
    </row>
    <row r="65" spans="1:88" ht="14" customHeight="1" x14ac:dyDescent="0.35">
      <c r="A65" s="60">
        <v>485</v>
      </c>
      <c r="B65" s="61" t="s">
        <v>198</v>
      </c>
      <c r="C65" s="61" t="s">
        <v>197</v>
      </c>
      <c r="D65" s="63">
        <v>39.144901300000001</v>
      </c>
      <c r="E65" s="63">
        <v>-86.340400700000004</v>
      </c>
      <c r="F65" s="59" t="s">
        <v>294</v>
      </c>
      <c r="G65" s="59" t="s">
        <v>185</v>
      </c>
      <c r="H65" s="59">
        <v>51202080605</v>
      </c>
      <c r="I65" s="45">
        <v>39.144901300000001</v>
      </c>
      <c r="J65" s="45">
        <v>-86.340400700000004</v>
      </c>
      <c r="K65" s="45" t="s">
        <v>114</v>
      </c>
      <c r="AF65" s="46">
        <v>12</v>
      </c>
      <c r="AG65" s="46">
        <v>0</v>
      </c>
      <c r="AH65" s="46">
        <v>0</v>
      </c>
      <c r="AI65" s="46">
        <v>6</v>
      </c>
      <c r="AJ65" s="46">
        <v>6</v>
      </c>
      <c r="AK65" s="46">
        <v>9</v>
      </c>
      <c r="AL65" s="46">
        <v>6.5</v>
      </c>
      <c r="AM65" s="46">
        <v>1.5</v>
      </c>
      <c r="AN65" s="46">
        <v>3</v>
      </c>
      <c r="AO65" s="46">
        <v>2</v>
      </c>
      <c r="AP65" s="46">
        <v>0</v>
      </c>
      <c r="AQ65" s="46">
        <v>0</v>
      </c>
      <c r="AR65" s="46">
        <v>0</v>
      </c>
      <c r="AS65" s="46">
        <v>0</v>
      </c>
      <c r="AT65" s="46">
        <v>46</v>
      </c>
      <c r="AU65" s="46" t="s">
        <v>115</v>
      </c>
      <c r="BC65" s="45">
        <v>44288</v>
      </c>
      <c r="BD65" s="45">
        <v>485</v>
      </c>
      <c r="BE65" s="45" t="s">
        <v>191</v>
      </c>
      <c r="BF65" s="45">
        <v>51202080605</v>
      </c>
      <c r="BG65" s="45" t="s">
        <v>156</v>
      </c>
      <c r="BH65" s="45">
        <v>39.144901300000001</v>
      </c>
      <c r="BI65" s="45">
        <v>-86.340400700000004</v>
      </c>
      <c r="BJ65" s="45" t="s">
        <v>92</v>
      </c>
      <c r="BK65" s="45">
        <v>4.3</v>
      </c>
      <c r="BL65" s="45">
        <v>5</v>
      </c>
      <c r="BM65" s="45">
        <v>2</v>
      </c>
      <c r="BN65" s="45">
        <v>7.4000000000000732</v>
      </c>
      <c r="BO65" s="45">
        <v>5.0000000000000001E-3</v>
      </c>
      <c r="BP65" s="45">
        <v>5.2999999999999999E-2</v>
      </c>
      <c r="BQ65" s="45" t="s">
        <v>98</v>
      </c>
      <c r="BR65" s="45">
        <v>1.6467149446737134E-4</v>
      </c>
      <c r="BS65" s="45">
        <v>0.1</v>
      </c>
      <c r="BT65" s="45">
        <v>2.1999999999999999E-2</v>
      </c>
      <c r="BU65" s="45">
        <v>10</v>
      </c>
      <c r="BV65" s="45">
        <v>5</v>
      </c>
      <c r="BW65" s="45">
        <v>0</v>
      </c>
      <c r="BX65" s="45">
        <v>6</v>
      </c>
      <c r="BY65" s="45">
        <v>3</v>
      </c>
      <c r="BZ65" s="45">
        <v>9</v>
      </c>
      <c r="CA65" s="45">
        <v>5</v>
      </c>
      <c r="CB65" s="45">
        <v>2</v>
      </c>
      <c r="CC65" s="45">
        <v>4</v>
      </c>
      <c r="CD65" s="45">
        <v>2</v>
      </c>
      <c r="CE65" s="45">
        <v>0</v>
      </c>
      <c r="CF65" s="45">
        <v>2</v>
      </c>
      <c r="CG65" s="45">
        <v>4</v>
      </c>
      <c r="CH65" s="45">
        <v>7</v>
      </c>
      <c r="CI65" s="45">
        <v>59</v>
      </c>
      <c r="CJ65" s="45">
        <v>120</v>
      </c>
    </row>
    <row r="66" spans="1:88" ht="14" customHeight="1" x14ac:dyDescent="0.35">
      <c r="A66" s="60">
        <v>488</v>
      </c>
      <c r="B66" s="61" t="s">
        <v>188</v>
      </c>
      <c r="C66" s="61" t="s">
        <v>195</v>
      </c>
      <c r="D66" s="63">
        <v>39.214900999999998</v>
      </c>
      <c r="E66" s="63">
        <v>-86.168197599999999</v>
      </c>
      <c r="F66" s="59" t="s">
        <v>296</v>
      </c>
      <c r="G66" s="59" t="s">
        <v>185</v>
      </c>
      <c r="H66" s="59">
        <v>51202080602</v>
      </c>
      <c r="I66" s="45">
        <v>39.214900999999998</v>
      </c>
      <c r="J66" s="45">
        <v>-86.168197599999999</v>
      </c>
      <c r="K66" s="45" t="s">
        <v>92</v>
      </c>
      <c r="L66" s="46">
        <v>4</v>
      </c>
      <c r="N66" s="52">
        <v>180.7</v>
      </c>
      <c r="O66" s="52" t="s">
        <v>93</v>
      </c>
      <c r="P66" s="45">
        <v>15</v>
      </c>
      <c r="Q66" s="45">
        <v>7</v>
      </c>
      <c r="S66" s="52">
        <v>639.20000000000005</v>
      </c>
      <c r="U66" s="52">
        <v>0.23499999999999999</v>
      </c>
      <c r="W66" s="52">
        <v>1.4E-2</v>
      </c>
      <c r="Y66" s="52">
        <v>2.1539999999999999</v>
      </c>
      <c r="Z66" s="51" t="s">
        <v>94</v>
      </c>
      <c r="AA66" s="52">
        <v>7.9000000000000008E-3</v>
      </c>
      <c r="AC66" s="53">
        <v>8.3000000000000004E-2</v>
      </c>
      <c r="AD66" s="48">
        <v>0.22581784618415915</v>
      </c>
      <c r="AF66" s="46">
        <v>10</v>
      </c>
      <c r="AG66" s="46">
        <v>5</v>
      </c>
      <c r="AH66" s="46">
        <v>0</v>
      </c>
      <c r="AI66" s="46">
        <v>4</v>
      </c>
      <c r="AJ66" s="46">
        <v>6</v>
      </c>
      <c r="AK66" s="46">
        <v>12</v>
      </c>
      <c r="AL66" s="46">
        <v>5</v>
      </c>
      <c r="AM66" s="46">
        <v>4</v>
      </c>
      <c r="AN66" s="46">
        <v>2</v>
      </c>
      <c r="AO66" s="46">
        <v>2</v>
      </c>
      <c r="AP66" s="46">
        <v>0</v>
      </c>
      <c r="AQ66" s="46">
        <v>0</v>
      </c>
      <c r="AR66" s="46">
        <v>0</v>
      </c>
      <c r="AS66" s="46">
        <v>0</v>
      </c>
      <c r="AT66" s="46">
        <v>50</v>
      </c>
      <c r="AU66" s="46">
        <v>425</v>
      </c>
      <c r="AY66" s="49">
        <f>Y66/U66</f>
        <v>9.1659574468085108</v>
      </c>
      <c r="AZ66" s="50">
        <f>AA66/Y66</f>
        <v>3.6675951717734454E-3</v>
      </c>
      <c r="BA66" s="50">
        <f>W66/U66</f>
        <v>5.9574468085106386E-2</v>
      </c>
      <c r="BB66" s="50">
        <f>W66/(U66*3.06)</f>
        <v>1.9468780419969408E-2</v>
      </c>
      <c r="BC66" s="45">
        <v>44288</v>
      </c>
      <c r="BD66" s="45">
        <v>488</v>
      </c>
      <c r="BE66" s="45" t="s">
        <v>196</v>
      </c>
      <c r="BF66" s="45">
        <v>51202080602</v>
      </c>
      <c r="BG66" s="45" t="s">
        <v>156</v>
      </c>
      <c r="BH66" s="45">
        <v>39.214900999999998</v>
      </c>
      <c r="BI66" s="45">
        <v>-86.168197599999999</v>
      </c>
      <c r="BJ66" s="45" t="s">
        <v>92</v>
      </c>
      <c r="BK66" s="45">
        <v>6</v>
      </c>
      <c r="BL66" s="45">
        <v>4</v>
      </c>
      <c r="BM66" s="45">
        <v>3.1</v>
      </c>
      <c r="BN66" s="45" t="s">
        <v>96</v>
      </c>
      <c r="BO66" s="45">
        <v>1.4E-2</v>
      </c>
      <c r="BP66" s="45">
        <v>6.9000000000000006E-2</v>
      </c>
      <c r="BQ66" s="45" t="s">
        <v>98</v>
      </c>
      <c r="BR66" s="45">
        <v>1.8903559732505979E-5</v>
      </c>
      <c r="BS66" s="45">
        <v>0.1515</v>
      </c>
      <c r="BT66" s="45">
        <v>3.0499999999999999E-2</v>
      </c>
      <c r="BU66" s="45">
        <v>10</v>
      </c>
      <c r="BV66" s="45">
        <v>5</v>
      </c>
      <c r="BW66" s="45">
        <v>5</v>
      </c>
      <c r="BX66" s="45">
        <v>0</v>
      </c>
      <c r="BY66" s="45">
        <v>3</v>
      </c>
      <c r="BZ66" s="45">
        <v>12</v>
      </c>
      <c r="CA66" s="45">
        <v>5</v>
      </c>
      <c r="CB66" s="45">
        <v>5</v>
      </c>
      <c r="CC66" s="45">
        <v>2</v>
      </c>
      <c r="CD66" s="45">
        <v>3</v>
      </c>
      <c r="CE66" s="45">
        <v>4</v>
      </c>
      <c r="CF66" s="45">
        <v>1</v>
      </c>
      <c r="CG66" s="45">
        <v>4</v>
      </c>
      <c r="CH66" s="45">
        <v>4</v>
      </c>
      <c r="CI66" s="45">
        <v>63</v>
      </c>
      <c r="CJ66" s="45">
        <v>50</v>
      </c>
    </row>
    <row r="67" spans="1:88" ht="14" customHeight="1" x14ac:dyDescent="0.35">
      <c r="A67" s="60">
        <v>492</v>
      </c>
      <c r="B67" s="61" t="s">
        <v>193</v>
      </c>
      <c r="C67" s="61" t="s">
        <v>192</v>
      </c>
      <c r="D67" s="63">
        <v>39.168300600000002</v>
      </c>
      <c r="E67" s="63">
        <v>-86.183097799999999</v>
      </c>
      <c r="F67" s="59" t="s">
        <v>297</v>
      </c>
      <c r="G67" s="59" t="s">
        <v>185</v>
      </c>
      <c r="H67" s="59">
        <v>51202080603</v>
      </c>
      <c r="I67" s="45">
        <v>39.168300600000002</v>
      </c>
      <c r="J67" s="45">
        <v>-86.183097799999999</v>
      </c>
      <c r="K67" s="45" t="s">
        <v>92</v>
      </c>
      <c r="L67" s="46">
        <v>1</v>
      </c>
      <c r="N67" s="52">
        <v>14.6</v>
      </c>
      <c r="O67" s="52" t="s">
        <v>93</v>
      </c>
      <c r="P67" s="45">
        <v>15</v>
      </c>
      <c r="Q67" s="45">
        <v>6</v>
      </c>
      <c r="S67" s="52">
        <v>1</v>
      </c>
      <c r="U67" s="52">
        <v>1.7000000000000001E-2</v>
      </c>
      <c r="W67" s="52">
        <v>1.9E-2</v>
      </c>
      <c r="X67" s="51" t="s">
        <v>94</v>
      </c>
      <c r="Y67" s="52">
        <v>0.1</v>
      </c>
      <c r="AA67" s="52">
        <v>4.2999999999999997E-2</v>
      </c>
      <c r="AC67" s="53">
        <v>2.1999999999999999E-2</v>
      </c>
      <c r="AD67" s="48">
        <v>6.0002255882193462E-3</v>
      </c>
      <c r="AF67" s="46">
        <v>10</v>
      </c>
      <c r="AG67" s="46">
        <v>5</v>
      </c>
      <c r="AH67" s="46">
        <v>5</v>
      </c>
      <c r="AI67" s="46">
        <v>8</v>
      </c>
      <c r="AJ67" s="46">
        <v>6</v>
      </c>
      <c r="AK67" s="46">
        <v>9</v>
      </c>
      <c r="AL67" s="46">
        <v>5</v>
      </c>
      <c r="AM67" s="46">
        <v>5</v>
      </c>
      <c r="AN67" s="46">
        <v>4</v>
      </c>
      <c r="AO67" s="46">
        <v>3</v>
      </c>
      <c r="AP67" s="46">
        <v>4</v>
      </c>
      <c r="AQ67" s="46">
        <v>1</v>
      </c>
      <c r="AR67" s="46">
        <v>0</v>
      </c>
      <c r="AS67" s="46">
        <v>4</v>
      </c>
      <c r="AT67" s="46">
        <v>69</v>
      </c>
      <c r="AU67" s="46">
        <v>250</v>
      </c>
      <c r="AY67" s="49">
        <f>Y67/U67</f>
        <v>5.8823529411764701</v>
      </c>
      <c r="AZ67" s="50">
        <f>AA67/Y67</f>
        <v>0.42999999999999994</v>
      </c>
      <c r="BA67" s="50">
        <f>W67/U67</f>
        <v>1.1176470588235292</v>
      </c>
      <c r="BB67" s="50">
        <f>W67/(U67*3.06)</f>
        <v>0.36524413687043439</v>
      </c>
      <c r="BC67" s="45">
        <v>44288</v>
      </c>
      <c r="BD67" s="45">
        <v>492</v>
      </c>
      <c r="BE67" s="45" t="s">
        <v>194</v>
      </c>
      <c r="BF67" s="45">
        <v>51202080603</v>
      </c>
      <c r="BG67" s="45" t="s">
        <v>156</v>
      </c>
      <c r="BH67" s="45">
        <v>39.168300600000002</v>
      </c>
      <c r="BI67" s="45">
        <v>-86.183097799999999</v>
      </c>
      <c r="BJ67" s="45" t="s">
        <v>92</v>
      </c>
      <c r="BK67" s="45">
        <v>4</v>
      </c>
      <c r="BL67" s="45">
        <v>4</v>
      </c>
      <c r="BM67" s="45">
        <v>70.599999999999994</v>
      </c>
      <c r="BN67" s="45" t="s">
        <v>96</v>
      </c>
      <c r="BO67" s="45">
        <v>7.0000000000000001E-3</v>
      </c>
      <c r="BP67" s="45">
        <v>0.10150000000000001</v>
      </c>
      <c r="BQ67" s="45" t="s">
        <v>98</v>
      </c>
      <c r="BR67" s="45">
        <v>1.6068394969611172E-5</v>
      </c>
      <c r="BS67" s="45">
        <v>0.21</v>
      </c>
      <c r="BT67" s="45">
        <v>2.9000000000000001E-2</v>
      </c>
      <c r="BU67" s="45">
        <v>14</v>
      </c>
      <c r="BV67" s="45">
        <v>5</v>
      </c>
      <c r="BW67" s="45">
        <v>5</v>
      </c>
      <c r="BX67" s="45">
        <v>4</v>
      </c>
      <c r="BY67" s="45">
        <v>6</v>
      </c>
      <c r="BZ67" s="45">
        <v>9</v>
      </c>
      <c r="CA67" s="45">
        <v>5</v>
      </c>
      <c r="CB67" s="45">
        <v>4</v>
      </c>
      <c r="CC67" s="45">
        <v>4</v>
      </c>
      <c r="CD67" s="45">
        <v>2</v>
      </c>
      <c r="CE67" s="45">
        <v>2</v>
      </c>
      <c r="CF67" s="45">
        <v>5</v>
      </c>
      <c r="CG67" s="45">
        <v>6</v>
      </c>
      <c r="CH67" s="45">
        <v>7</v>
      </c>
      <c r="CI67" s="45">
        <v>78</v>
      </c>
      <c r="CJ67" s="45">
        <v>25</v>
      </c>
    </row>
    <row r="68" spans="1:88" ht="14" customHeight="1" x14ac:dyDescent="0.35">
      <c r="A68" s="60">
        <v>495</v>
      </c>
      <c r="B68" s="61" t="s">
        <v>190</v>
      </c>
      <c r="C68" s="61" t="s">
        <v>189</v>
      </c>
      <c r="D68" s="63">
        <v>39.184699999999999</v>
      </c>
      <c r="E68" s="63">
        <v>-86.391197199999993</v>
      </c>
      <c r="F68" s="59" t="s">
        <v>294</v>
      </c>
      <c r="G68" s="59" t="s">
        <v>185</v>
      </c>
      <c r="H68" s="59">
        <v>51202080605</v>
      </c>
      <c r="I68" s="45">
        <v>39.184699999999999</v>
      </c>
      <c r="J68" s="45">
        <v>-86.391197199999993</v>
      </c>
      <c r="K68" s="45" t="s">
        <v>114</v>
      </c>
      <c r="AF68" s="46">
        <v>14</v>
      </c>
      <c r="AG68" s="46">
        <v>5</v>
      </c>
      <c r="AH68" s="46">
        <v>5</v>
      </c>
      <c r="AI68" s="46">
        <v>12</v>
      </c>
      <c r="AJ68" s="46">
        <v>6</v>
      </c>
      <c r="AK68" s="46">
        <v>9</v>
      </c>
      <c r="AL68" s="46">
        <v>5</v>
      </c>
      <c r="AM68" s="46">
        <v>2</v>
      </c>
      <c r="AN68" s="46">
        <v>2</v>
      </c>
      <c r="AO68" s="46">
        <v>3</v>
      </c>
      <c r="AP68" s="46">
        <v>0</v>
      </c>
      <c r="AQ68" s="46">
        <v>0</v>
      </c>
      <c r="AR68" s="46">
        <v>0</v>
      </c>
      <c r="AS68" s="46">
        <v>0</v>
      </c>
      <c r="AT68" s="46">
        <v>63</v>
      </c>
      <c r="AU68" s="46" t="s">
        <v>115</v>
      </c>
      <c r="BC68" s="45">
        <v>44288</v>
      </c>
      <c r="BD68" s="45">
        <v>495</v>
      </c>
      <c r="BE68" s="45" t="s">
        <v>191</v>
      </c>
      <c r="BF68" s="45">
        <v>51202080605</v>
      </c>
      <c r="BG68" s="45" t="s">
        <v>156</v>
      </c>
      <c r="BH68" s="45">
        <v>39.184699999999999</v>
      </c>
      <c r="BI68" s="45">
        <v>-86.391197199999993</v>
      </c>
      <c r="BJ68" s="45" t="s">
        <v>92</v>
      </c>
      <c r="BK68" s="45">
        <v>5</v>
      </c>
      <c r="BL68" s="45">
        <v>5</v>
      </c>
      <c r="BM68" s="45">
        <v>11.9</v>
      </c>
      <c r="BN68" s="45" t="s">
        <v>96</v>
      </c>
      <c r="BO68" s="45">
        <v>3.0000000000000001E-3</v>
      </c>
      <c r="BP68" s="45">
        <v>0.114</v>
      </c>
      <c r="BQ68" s="45" t="s">
        <v>98</v>
      </c>
      <c r="BR68" s="45">
        <v>1.7433317459562177E-4</v>
      </c>
      <c r="BS68" s="45">
        <v>0.17899999999999999</v>
      </c>
      <c r="BT68" s="45">
        <v>0.02</v>
      </c>
      <c r="BU68" s="45">
        <v>14</v>
      </c>
      <c r="BV68" s="45">
        <v>5</v>
      </c>
      <c r="BW68" s="45">
        <v>5</v>
      </c>
      <c r="BX68" s="45">
        <v>14</v>
      </c>
      <c r="BY68" s="45">
        <v>6</v>
      </c>
      <c r="BZ68" s="45">
        <v>9</v>
      </c>
      <c r="CA68" s="45">
        <v>5</v>
      </c>
      <c r="CB68" s="45">
        <v>3</v>
      </c>
      <c r="CC68" s="45">
        <v>4</v>
      </c>
      <c r="CD68" s="45">
        <v>3</v>
      </c>
      <c r="CE68" s="45">
        <v>4</v>
      </c>
      <c r="CF68" s="45">
        <v>1</v>
      </c>
      <c r="CG68" s="45">
        <v>4</v>
      </c>
      <c r="CH68" s="45">
        <v>4</v>
      </c>
      <c r="CI68" s="45">
        <v>81</v>
      </c>
      <c r="CJ68" s="45">
        <v>120</v>
      </c>
    </row>
    <row r="69" spans="1:88" ht="14" customHeight="1" x14ac:dyDescent="0.35">
      <c r="A69" s="60">
        <v>498</v>
      </c>
      <c r="B69" s="61" t="s">
        <v>188</v>
      </c>
      <c r="C69" s="61" t="s">
        <v>187</v>
      </c>
      <c r="D69" s="63">
        <v>39.141101800000001</v>
      </c>
      <c r="E69" s="63">
        <v>-86.403503400000005</v>
      </c>
      <c r="F69" s="59" t="s">
        <v>306</v>
      </c>
      <c r="G69" s="59" t="s">
        <v>185</v>
      </c>
      <c r="H69" s="59">
        <v>51202080606</v>
      </c>
      <c r="I69" s="45">
        <v>39.141101800000001</v>
      </c>
      <c r="J69" s="45">
        <v>-86.403503400000005</v>
      </c>
      <c r="K69" s="45" t="s">
        <v>92</v>
      </c>
      <c r="L69" s="46">
        <v>0</v>
      </c>
      <c r="N69" s="52">
        <v>1</v>
      </c>
      <c r="O69" s="52" t="s">
        <v>93</v>
      </c>
      <c r="P69" s="45">
        <v>16.5</v>
      </c>
      <c r="Q69" s="45">
        <v>6</v>
      </c>
      <c r="S69" s="52">
        <v>2.5</v>
      </c>
      <c r="U69" s="52">
        <v>4.0000000000000001E-3</v>
      </c>
      <c r="W69" s="52">
        <v>2E-3</v>
      </c>
      <c r="X69" s="51" t="s">
        <v>94</v>
      </c>
      <c r="Y69" s="52">
        <v>0.1</v>
      </c>
      <c r="Z69" s="51" t="s">
        <v>94</v>
      </c>
      <c r="AA69" s="52">
        <v>7.9000000000000008E-3</v>
      </c>
      <c r="AC69" s="53">
        <v>2.5000000000000001E-2</v>
      </c>
      <c r="AD69" s="48">
        <v>7.6336662247376294E-3</v>
      </c>
      <c r="AF69" s="46">
        <v>14</v>
      </c>
      <c r="AG69" s="46">
        <v>0</v>
      </c>
      <c r="AH69" s="46">
        <v>0</v>
      </c>
      <c r="AI69" s="46">
        <v>14</v>
      </c>
      <c r="AJ69" s="46">
        <v>8</v>
      </c>
      <c r="AK69" s="46">
        <v>9</v>
      </c>
      <c r="AL69" s="46">
        <v>5</v>
      </c>
      <c r="AM69" s="46">
        <v>5</v>
      </c>
      <c r="AN69" s="46">
        <v>0</v>
      </c>
      <c r="AO69" s="46">
        <v>3</v>
      </c>
      <c r="AP69" s="46">
        <v>4</v>
      </c>
      <c r="AQ69" s="46">
        <v>1</v>
      </c>
      <c r="AR69" s="46">
        <v>4</v>
      </c>
      <c r="AS69" s="46">
        <v>7</v>
      </c>
      <c r="AT69" s="46">
        <v>74</v>
      </c>
      <c r="AU69" s="46">
        <v>120</v>
      </c>
      <c r="AY69" s="49">
        <f>Y69/U69</f>
        <v>25</v>
      </c>
      <c r="AZ69" s="50">
        <f>AA69/Y69</f>
        <v>7.9000000000000001E-2</v>
      </c>
      <c r="BA69" s="50">
        <f>W69/U69</f>
        <v>0.5</v>
      </c>
      <c r="BB69" s="50">
        <f>W69/(U69*3.06)</f>
        <v>0.16339869281045752</v>
      </c>
      <c r="BC69" s="45">
        <v>44288</v>
      </c>
      <c r="BD69" s="45">
        <v>498</v>
      </c>
      <c r="BE69" s="45" t="s">
        <v>184</v>
      </c>
      <c r="BF69" s="45">
        <v>51202080606</v>
      </c>
      <c r="BG69" s="45" t="s">
        <v>156</v>
      </c>
      <c r="BH69" s="45">
        <v>39.141101800000001</v>
      </c>
      <c r="BI69" s="45">
        <v>-86.403503400000005</v>
      </c>
      <c r="BJ69" s="45" t="s">
        <v>92</v>
      </c>
      <c r="BK69" s="45">
        <v>5</v>
      </c>
      <c r="BL69" s="45">
        <v>5</v>
      </c>
      <c r="BM69" s="45">
        <v>0</v>
      </c>
      <c r="BN69" s="45">
        <v>1.7999999999998018</v>
      </c>
      <c r="BO69" s="45">
        <v>7.0000000000000001E-3</v>
      </c>
      <c r="BP69" s="45">
        <v>0.33800000000000002</v>
      </c>
      <c r="BQ69" s="45" t="s">
        <v>98</v>
      </c>
      <c r="BR69" s="45">
        <v>1.7433317459562177E-4</v>
      </c>
      <c r="BS69" s="45">
        <v>0.374</v>
      </c>
      <c r="BT69" s="45">
        <v>2.1000000000000001E-2</v>
      </c>
      <c r="BU69" s="45">
        <v>14</v>
      </c>
      <c r="BV69" s="45">
        <v>0</v>
      </c>
      <c r="BW69" s="45">
        <v>0</v>
      </c>
      <c r="BX69" s="45">
        <v>12</v>
      </c>
      <c r="BY69" s="45">
        <v>8</v>
      </c>
      <c r="BZ69" s="45">
        <v>9</v>
      </c>
      <c r="CA69" s="45">
        <v>5</v>
      </c>
      <c r="CB69" s="45">
        <v>3</v>
      </c>
      <c r="CC69" s="45">
        <v>2</v>
      </c>
      <c r="CD69" s="45">
        <v>3</v>
      </c>
      <c r="CE69" s="45">
        <v>8</v>
      </c>
      <c r="CF69" s="45">
        <v>1</v>
      </c>
      <c r="CG69" s="45">
        <v>0</v>
      </c>
      <c r="CH69" s="45">
        <v>0</v>
      </c>
      <c r="CI69" s="45">
        <v>65</v>
      </c>
      <c r="CJ69" s="45">
        <v>120</v>
      </c>
    </row>
    <row r="70" spans="1:88" ht="14" customHeight="1" x14ac:dyDescent="0.35">
      <c r="A70" s="60">
        <v>499</v>
      </c>
      <c r="B70" s="61" t="s">
        <v>183</v>
      </c>
      <c r="C70" s="61" t="s">
        <v>182</v>
      </c>
      <c r="D70" s="63">
        <v>39.132801100000002</v>
      </c>
      <c r="E70" s="63">
        <v>-86.389198300000004</v>
      </c>
      <c r="F70" s="59" t="s">
        <v>306</v>
      </c>
      <c r="G70" s="59" t="s">
        <v>185</v>
      </c>
      <c r="H70" s="59">
        <v>51202080606</v>
      </c>
      <c r="I70" s="45">
        <v>39.132801100000002</v>
      </c>
      <c r="J70" s="45">
        <v>-86.389198300000004</v>
      </c>
      <c r="K70" s="45" t="s">
        <v>92</v>
      </c>
      <c r="L70" s="46">
        <v>3</v>
      </c>
      <c r="M70" s="51" t="s">
        <v>94</v>
      </c>
      <c r="N70" s="52">
        <v>1</v>
      </c>
      <c r="O70" s="52" t="s">
        <v>93</v>
      </c>
      <c r="S70" s="52">
        <v>22.7</v>
      </c>
      <c r="U70" s="52">
        <v>0.14299999999999999</v>
      </c>
      <c r="W70" s="52">
        <v>8.9999999999999993E-3</v>
      </c>
      <c r="Y70" s="52">
        <v>2.42</v>
      </c>
      <c r="Z70" s="51" t="s">
        <v>94</v>
      </c>
      <c r="AA70" s="52">
        <v>7.9000000000000008E-3</v>
      </c>
      <c r="AC70" s="53">
        <v>1.268</v>
      </c>
      <c r="AD70" s="48" t="s">
        <v>102</v>
      </c>
      <c r="AF70" s="46">
        <v>0</v>
      </c>
      <c r="AG70" s="46">
        <v>0</v>
      </c>
      <c r="AH70" s="46">
        <v>0</v>
      </c>
      <c r="AI70" s="46">
        <v>6</v>
      </c>
      <c r="AJ70" s="46">
        <v>3</v>
      </c>
      <c r="AK70" s="46">
        <v>9</v>
      </c>
      <c r="AL70" s="46">
        <v>5</v>
      </c>
      <c r="AM70" s="46">
        <v>4.5</v>
      </c>
      <c r="AN70" s="46">
        <v>4</v>
      </c>
      <c r="AO70" s="46">
        <v>3</v>
      </c>
      <c r="AP70" s="46">
        <v>4</v>
      </c>
      <c r="AQ70" s="46">
        <v>0</v>
      </c>
      <c r="AR70" s="46">
        <v>0</v>
      </c>
      <c r="AS70" s="46">
        <v>0</v>
      </c>
      <c r="AT70" s="46">
        <v>38.5</v>
      </c>
      <c r="AU70" s="46" t="s">
        <v>115</v>
      </c>
      <c r="AY70" s="49">
        <f>Y70/U70</f>
        <v>16.923076923076923</v>
      </c>
      <c r="AZ70" s="50">
        <f>AA70/Y70</f>
        <v>3.2644628099173559E-3</v>
      </c>
      <c r="BA70" s="50">
        <f>W70/U70</f>
        <v>6.2937062937062943E-2</v>
      </c>
      <c r="BB70" s="50">
        <f>W70/(U70*3.06)</f>
        <v>2.0567667626491155E-2</v>
      </c>
      <c r="BC70" s="45">
        <v>44288</v>
      </c>
      <c r="BD70" s="45">
        <v>499</v>
      </c>
      <c r="BE70" s="45" t="s">
        <v>184</v>
      </c>
      <c r="BF70" s="45">
        <v>51202080606</v>
      </c>
      <c r="BG70" s="45" t="s">
        <v>156</v>
      </c>
      <c r="BH70" s="45">
        <v>39.132801100000002</v>
      </c>
      <c r="BI70" s="45">
        <v>-86.389198300000004</v>
      </c>
      <c r="BJ70" s="45" t="s">
        <v>186</v>
      </c>
      <c r="BK70" s="45" t="s">
        <v>115</v>
      </c>
      <c r="BL70" s="45" t="s">
        <v>115</v>
      </c>
      <c r="BN70" s="45" t="s">
        <v>96</v>
      </c>
      <c r="BO70" s="45" t="s">
        <v>102</v>
      </c>
      <c r="BP70" s="45" t="s">
        <v>102</v>
      </c>
      <c r="BQ70" s="45" t="s">
        <v>102</v>
      </c>
      <c r="BR70" s="45" t="s">
        <v>102</v>
      </c>
      <c r="BS70" s="45" t="s">
        <v>102</v>
      </c>
      <c r="BT70" s="45" t="s">
        <v>102</v>
      </c>
      <c r="BU70" s="45" t="s">
        <v>115</v>
      </c>
      <c r="BV70" s="45" t="s">
        <v>115</v>
      </c>
      <c r="BW70" s="45" t="s">
        <v>115</v>
      </c>
      <c r="BX70" s="45" t="s">
        <v>115</v>
      </c>
      <c r="BY70" s="45" t="s">
        <v>115</v>
      </c>
      <c r="BZ70" s="45" t="s">
        <v>115</v>
      </c>
      <c r="CA70" s="45" t="s">
        <v>115</v>
      </c>
      <c r="CB70" s="45" t="s">
        <v>115</v>
      </c>
      <c r="CC70" s="45" t="s">
        <v>115</v>
      </c>
      <c r="CD70" s="45" t="s">
        <v>115</v>
      </c>
      <c r="CE70" s="45" t="s">
        <v>115</v>
      </c>
      <c r="CF70" s="45" t="s">
        <v>115</v>
      </c>
      <c r="CG70" s="45" t="s">
        <v>115</v>
      </c>
      <c r="CH70" s="45" t="s">
        <v>115</v>
      </c>
      <c r="CI70" s="45" t="s">
        <v>115</v>
      </c>
      <c r="CJ70" s="45" t="s">
        <v>115</v>
      </c>
    </row>
    <row r="71" spans="1:88" ht="14" customHeight="1" x14ac:dyDescent="0.35">
      <c r="A71" s="60">
        <v>608</v>
      </c>
      <c r="B71" s="62" t="s">
        <v>164</v>
      </c>
      <c r="C71" s="61" t="s">
        <v>181</v>
      </c>
      <c r="D71" s="63">
        <v>39.150199899999997</v>
      </c>
      <c r="E71" s="63">
        <v>-86.154502899999997</v>
      </c>
      <c r="F71" s="59" t="s">
        <v>305</v>
      </c>
      <c r="G71" s="59" t="s">
        <v>151</v>
      </c>
      <c r="H71" s="59">
        <v>51202080502</v>
      </c>
      <c r="I71" s="45">
        <v>39.150199899999997</v>
      </c>
      <c r="J71" s="45">
        <v>-86.154502899999997</v>
      </c>
      <c r="K71" s="45" t="s">
        <v>114</v>
      </c>
      <c r="AF71" s="46">
        <v>14</v>
      </c>
      <c r="AG71" s="46">
        <v>5</v>
      </c>
      <c r="AH71" s="46">
        <v>5</v>
      </c>
      <c r="AI71" s="46">
        <v>4</v>
      </c>
      <c r="AJ71" s="46">
        <v>3</v>
      </c>
      <c r="AK71" s="46">
        <v>12</v>
      </c>
      <c r="AL71" s="46">
        <v>5</v>
      </c>
      <c r="AM71" s="46">
        <v>2</v>
      </c>
      <c r="AN71" s="46">
        <v>4</v>
      </c>
      <c r="AO71" s="46">
        <v>2</v>
      </c>
      <c r="AP71" s="46">
        <v>0</v>
      </c>
      <c r="AQ71" s="46">
        <v>0</v>
      </c>
      <c r="AR71" s="46">
        <v>0</v>
      </c>
      <c r="AS71" s="46">
        <v>0</v>
      </c>
      <c r="AT71" s="46">
        <v>56</v>
      </c>
      <c r="AU71" s="46" t="s">
        <v>115</v>
      </c>
      <c r="BC71" s="45">
        <v>44288</v>
      </c>
      <c r="BD71" s="45">
        <v>608</v>
      </c>
      <c r="BE71" s="45" t="s">
        <v>150</v>
      </c>
      <c r="BF71" s="45">
        <v>51202080502</v>
      </c>
      <c r="BG71" s="45" t="s">
        <v>152</v>
      </c>
      <c r="BH71" s="45">
        <v>39.150199899999997</v>
      </c>
      <c r="BI71" s="45">
        <v>-86.154502899999997</v>
      </c>
      <c r="BJ71" s="45" t="s">
        <v>92</v>
      </c>
      <c r="BK71" s="45">
        <v>6</v>
      </c>
      <c r="BL71" s="45">
        <v>5</v>
      </c>
      <c r="BM71" s="45">
        <v>4.0999999999999996</v>
      </c>
      <c r="BN71" s="45" t="s">
        <v>96</v>
      </c>
      <c r="BO71" s="45">
        <v>6.0000000000000001E-3</v>
      </c>
      <c r="BP71" s="45">
        <v>0.11700000000000001</v>
      </c>
      <c r="BQ71" s="45" t="s">
        <v>98</v>
      </c>
      <c r="BR71" s="45">
        <v>1.8903330013787928E-4</v>
      </c>
      <c r="BS71" s="45">
        <v>0.24</v>
      </c>
      <c r="BT71" s="45">
        <v>2.5000000000000001E-2</v>
      </c>
      <c r="BU71" s="45">
        <v>14</v>
      </c>
      <c r="BV71" s="45">
        <v>5</v>
      </c>
      <c r="BW71" s="45">
        <v>5</v>
      </c>
      <c r="BX71" s="45">
        <v>4</v>
      </c>
      <c r="BY71" s="45">
        <v>3</v>
      </c>
      <c r="BZ71" s="45">
        <v>3</v>
      </c>
      <c r="CA71" s="45">
        <v>0</v>
      </c>
      <c r="CB71" s="45">
        <v>2</v>
      </c>
      <c r="CC71" s="45">
        <v>2</v>
      </c>
      <c r="CD71" s="45">
        <v>0</v>
      </c>
      <c r="CE71" s="45">
        <v>0</v>
      </c>
      <c r="CF71" s="45">
        <v>5</v>
      </c>
      <c r="CG71" s="45">
        <v>6</v>
      </c>
      <c r="CH71" s="45">
        <v>7</v>
      </c>
      <c r="CI71" s="45">
        <v>56</v>
      </c>
      <c r="CJ71" s="45">
        <v>120</v>
      </c>
    </row>
    <row r="72" spans="1:88" ht="14" customHeight="1" x14ac:dyDescent="0.35">
      <c r="A72" s="60">
        <v>613</v>
      </c>
      <c r="B72" s="61" t="s">
        <v>162</v>
      </c>
      <c r="C72" s="61" t="s">
        <v>180</v>
      </c>
      <c r="D72" s="63">
        <v>39.115699800000002</v>
      </c>
      <c r="E72" s="63">
        <v>-86.189598099999998</v>
      </c>
      <c r="F72" s="59" t="s">
        <v>305</v>
      </c>
      <c r="G72" s="59" t="s">
        <v>151</v>
      </c>
      <c r="H72" s="59">
        <v>51202080502</v>
      </c>
      <c r="I72" s="45">
        <v>39.115699800000002</v>
      </c>
      <c r="J72" s="45">
        <v>-86.189598099999998</v>
      </c>
      <c r="K72" s="45" t="s">
        <v>92</v>
      </c>
      <c r="L72" s="46">
        <v>0</v>
      </c>
      <c r="N72" s="52">
        <v>20.399999999999999</v>
      </c>
      <c r="O72" s="52" t="s">
        <v>93</v>
      </c>
      <c r="P72" s="45">
        <v>18</v>
      </c>
      <c r="Q72" s="45">
        <v>6</v>
      </c>
      <c r="S72" s="52">
        <v>0.5</v>
      </c>
      <c r="U72" s="52">
        <v>5.0000000000000001E-3</v>
      </c>
      <c r="W72" s="52">
        <v>2E-3</v>
      </c>
      <c r="X72" s="51" t="s">
        <v>94</v>
      </c>
      <c r="Y72" s="52">
        <v>0.1</v>
      </c>
      <c r="Z72" s="51" t="s">
        <v>94</v>
      </c>
      <c r="AA72" s="52">
        <v>7.9000000000000008E-3</v>
      </c>
      <c r="AC72" s="53">
        <v>3.2000000000000001E-2</v>
      </c>
      <c r="AD72" s="48">
        <v>1.0926582225500036E-2</v>
      </c>
      <c r="AF72" s="46">
        <v>10</v>
      </c>
      <c r="AG72" s="46">
        <v>0</v>
      </c>
      <c r="AH72" s="46">
        <v>0</v>
      </c>
      <c r="AI72" s="46">
        <v>12</v>
      </c>
      <c r="AJ72" s="46">
        <v>3</v>
      </c>
      <c r="AK72" s="46">
        <v>9</v>
      </c>
      <c r="AL72" s="46">
        <v>5</v>
      </c>
      <c r="AM72" s="46">
        <v>0</v>
      </c>
      <c r="AN72" s="46">
        <v>2</v>
      </c>
      <c r="AO72" s="46">
        <v>3</v>
      </c>
      <c r="AP72" s="46">
        <v>4</v>
      </c>
      <c r="AQ72" s="46">
        <v>1</v>
      </c>
      <c r="AR72" s="46">
        <v>0</v>
      </c>
      <c r="AS72" s="46">
        <v>0</v>
      </c>
      <c r="AT72" s="46">
        <v>49</v>
      </c>
      <c r="AU72" s="46">
        <v>120</v>
      </c>
      <c r="AY72" s="49">
        <f>Y72/U72</f>
        <v>20</v>
      </c>
      <c r="AZ72" s="50">
        <f>AA72/Y72</f>
        <v>7.9000000000000001E-2</v>
      </c>
      <c r="BA72" s="50">
        <f>W72/U72</f>
        <v>0.4</v>
      </c>
      <c r="BB72" s="50">
        <f>W72/(U72*3.06)</f>
        <v>0.13071895424836599</v>
      </c>
      <c r="BC72" s="45">
        <v>44288</v>
      </c>
      <c r="BD72" s="45">
        <v>613</v>
      </c>
      <c r="BE72" s="45" t="s">
        <v>150</v>
      </c>
      <c r="BF72" s="45">
        <v>51202080502</v>
      </c>
      <c r="BG72" s="45" t="s">
        <v>152</v>
      </c>
      <c r="BH72" s="45">
        <v>39.115699800000002</v>
      </c>
      <c r="BI72" s="45">
        <v>-86.189598099999998</v>
      </c>
      <c r="BJ72" s="45" t="s">
        <v>92</v>
      </c>
      <c r="BK72" s="45">
        <v>6.1</v>
      </c>
      <c r="BL72" s="45">
        <v>4</v>
      </c>
      <c r="BM72" s="45">
        <v>9.8000000000000007</v>
      </c>
      <c r="BN72" s="45">
        <v>2.3999999999997357</v>
      </c>
      <c r="BO72" s="45">
        <v>4.0000000000000001E-3</v>
      </c>
      <c r="BP72" s="45">
        <v>0.26100000000000001</v>
      </c>
      <c r="BQ72" s="45" t="s">
        <v>98</v>
      </c>
      <c r="BR72" s="45">
        <v>1.9056608552795682E-5</v>
      </c>
      <c r="BS72" s="45">
        <v>0.35699999999999998</v>
      </c>
      <c r="BT72" s="45">
        <v>2.5500000000000002E-2</v>
      </c>
      <c r="BU72" s="45">
        <v>12</v>
      </c>
      <c r="BV72" s="45">
        <v>5</v>
      </c>
      <c r="BW72" s="45">
        <v>0</v>
      </c>
      <c r="BX72" s="45">
        <v>10</v>
      </c>
      <c r="BY72" s="45">
        <v>6</v>
      </c>
      <c r="BZ72" s="45">
        <v>9</v>
      </c>
      <c r="CA72" s="45">
        <v>5</v>
      </c>
      <c r="CB72" s="45">
        <v>3</v>
      </c>
      <c r="CC72" s="45">
        <v>2</v>
      </c>
      <c r="CD72" s="45">
        <v>3</v>
      </c>
      <c r="CE72" s="45">
        <v>4</v>
      </c>
      <c r="CF72" s="45">
        <v>1</v>
      </c>
      <c r="CG72" s="45">
        <v>8</v>
      </c>
      <c r="CH72" s="45">
        <v>6</v>
      </c>
      <c r="CI72" s="45">
        <v>74</v>
      </c>
      <c r="CJ72" s="45">
        <v>120</v>
      </c>
    </row>
    <row r="73" spans="1:88" ht="14" customHeight="1" x14ac:dyDescent="0.35">
      <c r="A73" s="60">
        <v>616</v>
      </c>
      <c r="B73" s="61" t="s">
        <v>166</v>
      </c>
      <c r="C73" s="61" t="s">
        <v>179</v>
      </c>
      <c r="D73" s="63">
        <v>39.084999099999997</v>
      </c>
      <c r="E73" s="63">
        <v>-86.149002100000004</v>
      </c>
      <c r="F73" s="59" t="s">
        <v>305</v>
      </c>
      <c r="G73" s="59" t="s">
        <v>151</v>
      </c>
      <c r="H73" s="59">
        <v>51202080502</v>
      </c>
      <c r="I73" s="45">
        <v>39.084999099999997</v>
      </c>
      <c r="J73" s="45">
        <v>-86.149002100000004</v>
      </c>
      <c r="K73" s="45" t="s">
        <v>92</v>
      </c>
      <c r="L73" s="46">
        <v>1</v>
      </c>
      <c r="N73" s="52">
        <v>137.4</v>
      </c>
      <c r="O73" s="52" t="s">
        <v>93</v>
      </c>
      <c r="P73" s="45">
        <v>16</v>
      </c>
      <c r="Q73" s="45">
        <v>6</v>
      </c>
      <c r="S73" s="52">
        <v>40</v>
      </c>
      <c r="U73" s="52">
        <v>1.9E-2</v>
      </c>
      <c r="W73" s="52">
        <v>2E-3</v>
      </c>
      <c r="X73" s="51" t="s">
        <v>94</v>
      </c>
      <c r="Y73" s="52">
        <v>0.1</v>
      </c>
      <c r="Z73" s="51" t="s">
        <v>94</v>
      </c>
      <c r="AA73" s="52">
        <v>7.9000000000000008E-3</v>
      </c>
      <c r="AC73" s="53">
        <v>1.6E-2</v>
      </c>
      <c r="AD73" s="48">
        <v>4.7056588906829186E-3</v>
      </c>
      <c r="AF73" s="46">
        <v>0</v>
      </c>
      <c r="AG73" s="46">
        <v>0</v>
      </c>
      <c r="AH73" s="46">
        <v>0</v>
      </c>
      <c r="AI73" s="46">
        <v>6</v>
      </c>
      <c r="AJ73" s="46">
        <v>8</v>
      </c>
      <c r="AK73" s="46">
        <v>0</v>
      </c>
      <c r="AL73" s="46">
        <v>5</v>
      </c>
      <c r="AM73" s="46">
        <v>5</v>
      </c>
      <c r="AN73" s="46">
        <v>2</v>
      </c>
      <c r="AO73" s="46">
        <v>3</v>
      </c>
      <c r="AP73" s="46">
        <v>4</v>
      </c>
      <c r="AQ73" s="46">
        <v>1</v>
      </c>
      <c r="AR73" s="46">
        <v>0</v>
      </c>
      <c r="AS73" s="46">
        <v>0</v>
      </c>
      <c r="AT73" s="46">
        <v>34</v>
      </c>
      <c r="AU73" s="46">
        <v>120</v>
      </c>
      <c r="AY73" s="49">
        <f>Y73/U73</f>
        <v>5.2631578947368425</v>
      </c>
      <c r="AZ73" s="50">
        <f>AA73/Y73</f>
        <v>7.9000000000000001E-2</v>
      </c>
      <c r="BA73" s="50">
        <f>W73/U73</f>
        <v>0.10526315789473685</v>
      </c>
      <c r="BB73" s="50">
        <f>W73/(U73*3.06)</f>
        <v>3.4399724802201583E-2</v>
      </c>
      <c r="BC73" s="45">
        <v>44288</v>
      </c>
      <c r="BD73" s="45">
        <v>616</v>
      </c>
      <c r="BE73" s="45" t="s">
        <v>150</v>
      </c>
      <c r="BF73" s="45">
        <v>51202080502</v>
      </c>
      <c r="BG73" s="45" t="s">
        <v>152</v>
      </c>
      <c r="BH73" s="45">
        <v>39.084999099999997</v>
      </c>
      <c r="BI73" s="45">
        <v>-86.149002100000004</v>
      </c>
      <c r="BJ73" s="45" t="s">
        <v>92</v>
      </c>
      <c r="BK73" s="45">
        <v>4</v>
      </c>
      <c r="BL73" s="45">
        <v>4</v>
      </c>
      <c r="BM73" s="45">
        <v>12.1</v>
      </c>
      <c r="BN73" s="45" t="s">
        <v>96</v>
      </c>
      <c r="BO73" s="45">
        <v>3.0000000000000001E-3</v>
      </c>
      <c r="BP73" s="45">
        <v>0.22900000000000001</v>
      </c>
      <c r="BQ73" s="45" t="s">
        <v>98</v>
      </c>
      <c r="BR73" s="45">
        <v>1.6068394969611172E-5</v>
      </c>
      <c r="BS73" s="45">
        <v>0.28299999999999997</v>
      </c>
      <c r="BT73" s="45">
        <v>2.1000000000000001E-2</v>
      </c>
      <c r="BU73" s="45">
        <v>10</v>
      </c>
      <c r="BV73" s="45">
        <v>5</v>
      </c>
      <c r="BW73" s="45">
        <v>5</v>
      </c>
      <c r="BX73" s="45">
        <v>10</v>
      </c>
      <c r="BY73" s="45">
        <v>8</v>
      </c>
      <c r="BZ73" s="45">
        <v>9</v>
      </c>
      <c r="CA73" s="45">
        <v>5</v>
      </c>
      <c r="CB73" s="45">
        <v>0</v>
      </c>
      <c r="CC73" s="45">
        <v>2</v>
      </c>
      <c r="CD73" s="45">
        <v>2</v>
      </c>
      <c r="CE73" s="45">
        <v>4</v>
      </c>
      <c r="CF73" s="45">
        <v>5</v>
      </c>
      <c r="CG73" s="45">
        <v>6</v>
      </c>
      <c r="CH73" s="45">
        <v>4</v>
      </c>
      <c r="CI73" s="45">
        <v>75</v>
      </c>
      <c r="CJ73" s="45">
        <v>120</v>
      </c>
    </row>
    <row r="74" spans="1:88" ht="14" customHeight="1" x14ac:dyDescent="0.35">
      <c r="A74" s="60">
        <v>621</v>
      </c>
      <c r="B74" s="61" t="s">
        <v>178</v>
      </c>
      <c r="C74" s="61" t="s">
        <v>177</v>
      </c>
      <c r="D74" s="63">
        <v>39.107399000000001</v>
      </c>
      <c r="E74" s="63">
        <v>-86.226402300000004</v>
      </c>
      <c r="F74" s="59" t="s">
        <v>298</v>
      </c>
      <c r="G74" s="59" t="s">
        <v>151</v>
      </c>
      <c r="H74" s="59">
        <v>51202080503</v>
      </c>
      <c r="I74" s="45">
        <v>39.107399000000001</v>
      </c>
      <c r="J74" s="45">
        <v>-86.226402300000004</v>
      </c>
      <c r="K74" s="45" t="s">
        <v>92</v>
      </c>
      <c r="L74" s="46">
        <v>0</v>
      </c>
      <c r="N74" s="52">
        <v>57.3</v>
      </c>
      <c r="O74" s="52" t="s">
        <v>93</v>
      </c>
      <c r="P74" s="45">
        <v>17</v>
      </c>
      <c r="Q74" s="45">
        <v>6</v>
      </c>
      <c r="S74" s="52">
        <v>2.5</v>
      </c>
      <c r="U74" s="52">
        <v>7.0000000000000001E-3</v>
      </c>
      <c r="W74" s="52">
        <v>4.0000000000000001E-3</v>
      </c>
      <c r="X74" s="51" t="s">
        <v>94</v>
      </c>
      <c r="Y74" s="52">
        <v>0.1</v>
      </c>
      <c r="Z74" s="51" t="s">
        <v>94</v>
      </c>
      <c r="AA74" s="52">
        <v>7.9000000000000008E-3</v>
      </c>
      <c r="AC74" s="53">
        <v>1.7999999999999999E-2</v>
      </c>
      <c r="AD74" s="48">
        <v>5.7056092219449914E-3</v>
      </c>
      <c r="AF74" s="46">
        <v>14</v>
      </c>
      <c r="AG74" s="46">
        <v>5</v>
      </c>
      <c r="AH74" s="46">
        <v>5</v>
      </c>
      <c r="AI74" s="46">
        <v>6</v>
      </c>
      <c r="AJ74" s="46">
        <v>6</v>
      </c>
      <c r="AK74" s="46">
        <v>9</v>
      </c>
      <c r="AL74" s="46">
        <v>5</v>
      </c>
      <c r="AM74" s="46">
        <v>5</v>
      </c>
      <c r="AN74" s="46">
        <v>4</v>
      </c>
      <c r="AO74" s="46">
        <v>3</v>
      </c>
      <c r="AP74" s="46">
        <v>0</v>
      </c>
      <c r="AQ74" s="46">
        <v>0</v>
      </c>
      <c r="AR74" s="46">
        <v>0</v>
      </c>
      <c r="AS74" s="46">
        <v>0</v>
      </c>
      <c r="AT74" s="46">
        <v>62</v>
      </c>
      <c r="AU74" s="46">
        <v>250</v>
      </c>
      <c r="AY74" s="49">
        <f>Y74/U74</f>
        <v>14.285714285714286</v>
      </c>
      <c r="AZ74" s="50">
        <f>AA74/Y74</f>
        <v>7.9000000000000001E-2</v>
      </c>
      <c r="BA74" s="50">
        <f>W74/U74</f>
        <v>0.5714285714285714</v>
      </c>
      <c r="BB74" s="50">
        <f>W74/(U74*3.06)</f>
        <v>0.18674136321195145</v>
      </c>
      <c r="BC74" s="45">
        <v>44288</v>
      </c>
      <c r="BD74" s="45">
        <v>621</v>
      </c>
      <c r="BE74" s="45" t="s">
        <v>155</v>
      </c>
      <c r="BF74" s="45">
        <v>51202080503</v>
      </c>
      <c r="BG74" s="45" t="s">
        <v>152</v>
      </c>
      <c r="BH74" s="45">
        <v>39.107399000000001</v>
      </c>
      <c r="BI74" s="45">
        <v>-86.226402300000004</v>
      </c>
      <c r="BJ74" s="45" t="s">
        <v>92</v>
      </c>
      <c r="BK74" s="45">
        <v>6</v>
      </c>
      <c r="BL74" s="45">
        <v>4.5</v>
      </c>
      <c r="BM74" s="45">
        <v>2</v>
      </c>
      <c r="BN74" s="45" t="s">
        <v>96</v>
      </c>
      <c r="BO74" s="45">
        <v>4.0000000000000001E-3</v>
      </c>
      <c r="BP74" s="45">
        <v>0.13900000000000001</v>
      </c>
      <c r="BQ74" s="45" t="s">
        <v>98</v>
      </c>
      <c r="BR74" s="45">
        <v>5.9778130110060749E-5</v>
      </c>
      <c r="BS74" s="45">
        <v>0.17899999999999999</v>
      </c>
      <c r="BT74" s="45">
        <v>2.1000000000000001E-2</v>
      </c>
      <c r="BU74" s="45">
        <v>10</v>
      </c>
      <c r="BV74" s="45">
        <v>5</v>
      </c>
      <c r="BW74" s="45">
        <v>5</v>
      </c>
      <c r="BX74" s="45">
        <v>6</v>
      </c>
      <c r="BY74" s="45">
        <v>6</v>
      </c>
      <c r="BZ74" s="45">
        <v>12</v>
      </c>
      <c r="CA74" s="45">
        <v>5</v>
      </c>
      <c r="CB74" s="45">
        <v>5</v>
      </c>
      <c r="CC74" s="45">
        <v>2</v>
      </c>
      <c r="CD74" s="45">
        <v>2</v>
      </c>
      <c r="CE74" s="45">
        <v>0</v>
      </c>
      <c r="CF74" s="45">
        <v>1</v>
      </c>
      <c r="CG74" s="45">
        <v>6</v>
      </c>
      <c r="CH74" s="45">
        <v>4</v>
      </c>
      <c r="CI74" s="45">
        <v>69</v>
      </c>
      <c r="CJ74" s="45">
        <v>50</v>
      </c>
    </row>
    <row r="75" spans="1:88" ht="14" customHeight="1" x14ac:dyDescent="0.35">
      <c r="A75" s="60">
        <v>623</v>
      </c>
      <c r="B75" s="61" t="s">
        <v>166</v>
      </c>
      <c r="C75" s="61" t="s">
        <v>176</v>
      </c>
      <c r="D75" s="63">
        <v>39.087898299999999</v>
      </c>
      <c r="E75" s="63">
        <v>-86.191597000000002</v>
      </c>
      <c r="F75" s="59" t="s">
        <v>305</v>
      </c>
      <c r="G75" s="59" t="s">
        <v>151</v>
      </c>
      <c r="H75" s="59">
        <v>51202080502</v>
      </c>
      <c r="I75" s="45">
        <v>39.087898299999999</v>
      </c>
      <c r="J75" s="45">
        <v>-86.191597000000002</v>
      </c>
      <c r="K75" s="45" t="s">
        <v>92</v>
      </c>
      <c r="L75" s="46">
        <v>0</v>
      </c>
      <c r="N75" s="52">
        <v>23.1</v>
      </c>
      <c r="O75" s="52" t="s">
        <v>93</v>
      </c>
      <c r="P75" s="45">
        <v>17</v>
      </c>
      <c r="Q75" s="45">
        <v>6</v>
      </c>
      <c r="S75" s="52">
        <v>1.2</v>
      </c>
      <c r="U75" s="52">
        <v>5.0000000000000001E-3</v>
      </c>
      <c r="W75" s="52">
        <v>2E-3</v>
      </c>
      <c r="X75" s="51" t="s">
        <v>94</v>
      </c>
      <c r="Y75" s="52">
        <v>0.1</v>
      </c>
      <c r="Z75" s="51" t="s">
        <v>94</v>
      </c>
      <c r="AA75" s="52">
        <v>7.9000000000000008E-3</v>
      </c>
      <c r="AB75" s="51" t="s">
        <v>94</v>
      </c>
      <c r="AC75" s="53">
        <v>1.4E-2</v>
      </c>
      <c r="AD75" s="48">
        <v>4.437696061512772E-3</v>
      </c>
      <c r="AF75" s="46">
        <v>14</v>
      </c>
      <c r="AG75" s="46">
        <v>0</v>
      </c>
      <c r="AH75" s="46">
        <v>5</v>
      </c>
      <c r="AI75" s="46">
        <v>12</v>
      </c>
      <c r="AJ75" s="46">
        <v>8</v>
      </c>
      <c r="AK75" s="46">
        <v>9</v>
      </c>
      <c r="AL75" s="46">
        <v>6.5</v>
      </c>
      <c r="AM75" s="46">
        <v>5</v>
      </c>
      <c r="AN75" s="46">
        <v>4</v>
      </c>
      <c r="AO75" s="46">
        <v>2.5</v>
      </c>
      <c r="AP75" s="46">
        <v>7</v>
      </c>
      <c r="AQ75" s="46">
        <v>1</v>
      </c>
      <c r="AR75" s="46">
        <v>0</v>
      </c>
      <c r="AS75" s="46">
        <v>0</v>
      </c>
      <c r="AT75" s="46">
        <v>74</v>
      </c>
      <c r="AU75" s="46">
        <v>120</v>
      </c>
      <c r="AY75" s="49">
        <f>Y75/U75</f>
        <v>20</v>
      </c>
      <c r="AZ75" s="50">
        <f>AA75/Y75</f>
        <v>7.9000000000000001E-2</v>
      </c>
      <c r="BA75" s="50">
        <f>W75/U75</f>
        <v>0.4</v>
      </c>
      <c r="BB75" s="50">
        <f>W75/(U75*3.06)</f>
        <v>0.13071895424836599</v>
      </c>
      <c r="BC75" s="45">
        <v>44288</v>
      </c>
      <c r="BD75" s="45">
        <v>623</v>
      </c>
      <c r="BE75" s="45" t="s">
        <v>150</v>
      </c>
      <c r="BF75" s="45">
        <v>51202080502</v>
      </c>
      <c r="BG75" s="45" t="s">
        <v>152</v>
      </c>
      <c r="BH75" s="45">
        <v>39.087898299999999</v>
      </c>
      <c r="BI75" s="45">
        <v>-86.191597000000002</v>
      </c>
      <c r="BJ75" s="45" t="s">
        <v>92</v>
      </c>
      <c r="BK75" s="45">
        <v>3.3</v>
      </c>
      <c r="BL75" s="45">
        <v>5.5</v>
      </c>
      <c r="BM75" s="45">
        <v>14.5</v>
      </c>
      <c r="BN75" s="45">
        <v>0.99999999999988987</v>
      </c>
      <c r="BO75" s="45">
        <v>3.0000000000000001E-3</v>
      </c>
      <c r="BP75" s="45">
        <v>0.251</v>
      </c>
      <c r="BQ75" s="45" t="s">
        <v>98</v>
      </c>
      <c r="BR75" s="45">
        <v>4.7975218752876764E-4</v>
      </c>
      <c r="BS75" s="45">
        <v>0.316</v>
      </c>
      <c r="BT75" s="45">
        <v>1.9E-2</v>
      </c>
      <c r="BU75" s="45">
        <v>10</v>
      </c>
      <c r="BV75" s="45">
        <v>5</v>
      </c>
      <c r="BW75" s="45">
        <v>5</v>
      </c>
      <c r="BX75" s="45">
        <v>6</v>
      </c>
      <c r="BY75" s="45">
        <v>8</v>
      </c>
      <c r="BZ75" s="45">
        <v>9</v>
      </c>
      <c r="CA75" s="45">
        <v>6.5</v>
      </c>
      <c r="CB75" s="45">
        <v>5</v>
      </c>
      <c r="CC75" s="45">
        <v>2</v>
      </c>
      <c r="CD75" s="45">
        <v>2</v>
      </c>
      <c r="CE75" s="45">
        <v>4</v>
      </c>
      <c r="CF75" s="45">
        <v>3</v>
      </c>
      <c r="CG75" s="45">
        <v>4</v>
      </c>
      <c r="CH75" s="45">
        <v>4</v>
      </c>
      <c r="CI75" s="45">
        <v>73.5</v>
      </c>
      <c r="CJ75" s="45">
        <v>120</v>
      </c>
    </row>
    <row r="76" spans="1:88" ht="14" customHeight="1" x14ac:dyDescent="0.35">
      <c r="A76" s="60">
        <v>625</v>
      </c>
      <c r="B76" s="62" t="s">
        <v>175</v>
      </c>
      <c r="C76" s="61" t="s">
        <v>174</v>
      </c>
      <c r="D76" s="63">
        <v>39.142501799999998</v>
      </c>
      <c r="E76" s="63">
        <v>-86.069000200000005</v>
      </c>
      <c r="F76" s="59" t="s">
        <v>299</v>
      </c>
      <c r="G76" s="59" t="s">
        <v>151</v>
      </c>
      <c r="H76" s="59">
        <v>51202080501</v>
      </c>
      <c r="I76" s="45">
        <v>39.142501799999998</v>
      </c>
      <c r="J76" s="45">
        <v>-86.069000200000005</v>
      </c>
      <c r="K76" s="45" t="s">
        <v>114</v>
      </c>
      <c r="AF76" s="46">
        <v>10</v>
      </c>
      <c r="AG76" s="46">
        <v>5</v>
      </c>
      <c r="AH76" s="46">
        <v>0</v>
      </c>
      <c r="AI76" s="46">
        <v>10</v>
      </c>
      <c r="AJ76" s="46">
        <v>8</v>
      </c>
      <c r="AK76" s="46">
        <v>9</v>
      </c>
      <c r="AL76" s="46">
        <v>8</v>
      </c>
      <c r="AM76" s="46">
        <v>5</v>
      </c>
      <c r="AN76" s="46">
        <v>2</v>
      </c>
      <c r="AO76" s="46">
        <v>3</v>
      </c>
      <c r="AP76" s="46">
        <v>0</v>
      </c>
      <c r="AQ76" s="46">
        <v>0</v>
      </c>
      <c r="AR76" s="46">
        <v>0</v>
      </c>
      <c r="AS76" s="46">
        <v>0</v>
      </c>
      <c r="AT76" s="46">
        <v>60</v>
      </c>
      <c r="AU76" s="46" t="s">
        <v>115</v>
      </c>
      <c r="BC76" s="45">
        <v>44288</v>
      </c>
      <c r="BD76" s="45">
        <v>625</v>
      </c>
      <c r="BE76" s="45" t="s">
        <v>159</v>
      </c>
      <c r="BF76" s="45">
        <v>51202080501</v>
      </c>
      <c r="BG76" s="45" t="s">
        <v>152</v>
      </c>
      <c r="BH76" s="45">
        <v>39.142501799999998</v>
      </c>
      <c r="BI76" s="45">
        <v>-86.069000200000005</v>
      </c>
      <c r="BJ76" s="45" t="s">
        <v>92</v>
      </c>
      <c r="BK76" s="45">
        <v>5</v>
      </c>
      <c r="BL76" s="45">
        <v>5</v>
      </c>
      <c r="BM76" s="45">
        <v>43.9</v>
      </c>
      <c r="BN76" s="45">
        <v>4.9999999999998934</v>
      </c>
      <c r="BO76" s="45">
        <v>4.0000000000000001E-3</v>
      </c>
      <c r="BP76" s="45">
        <v>7.9000000000000001E-2</v>
      </c>
      <c r="BQ76" s="45" t="s">
        <v>98</v>
      </c>
      <c r="BR76" s="45">
        <v>1.7433317459562177E-4</v>
      </c>
      <c r="BS76" s="45">
        <v>0.20499999999999999</v>
      </c>
      <c r="BT76" s="45">
        <v>2.5999999999999999E-2</v>
      </c>
      <c r="BU76" s="45">
        <v>10</v>
      </c>
      <c r="BV76" s="45">
        <v>5</v>
      </c>
      <c r="BW76" s="45">
        <v>0</v>
      </c>
      <c r="BX76" s="45">
        <v>14</v>
      </c>
      <c r="BY76" s="45">
        <v>8</v>
      </c>
      <c r="BZ76" s="45">
        <v>9</v>
      </c>
      <c r="CA76" s="45">
        <v>5</v>
      </c>
      <c r="CB76" s="45">
        <v>3</v>
      </c>
      <c r="CC76" s="45">
        <v>2</v>
      </c>
      <c r="CD76" s="45">
        <v>2</v>
      </c>
      <c r="CE76" s="45">
        <v>4</v>
      </c>
      <c r="CF76" s="45">
        <v>5</v>
      </c>
      <c r="CG76" s="45">
        <v>6</v>
      </c>
      <c r="CH76" s="45">
        <v>4</v>
      </c>
      <c r="CI76" s="45">
        <v>77</v>
      </c>
      <c r="CJ76" s="45">
        <v>120</v>
      </c>
    </row>
    <row r="77" spans="1:88" ht="14" customHeight="1" x14ac:dyDescent="0.35">
      <c r="A77" s="60">
        <v>631</v>
      </c>
      <c r="B77" s="61" t="s">
        <v>162</v>
      </c>
      <c r="C77" s="61" t="s">
        <v>173</v>
      </c>
      <c r="D77" s="63">
        <v>39.084499399999999</v>
      </c>
      <c r="E77" s="63">
        <v>-86.249298100000004</v>
      </c>
      <c r="F77" s="59" t="s">
        <v>298</v>
      </c>
      <c r="G77" s="59" t="s">
        <v>151</v>
      </c>
      <c r="H77" s="59">
        <v>51202080503</v>
      </c>
      <c r="I77" s="45">
        <v>39.084499399999999</v>
      </c>
      <c r="J77" s="45">
        <v>-86.249298100000004</v>
      </c>
      <c r="K77" s="45" t="s">
        <v>114</v>
      </c>
      <c r="AF77" s="46">
        <v>0</v>
      </c>
      <c r="AG77" s="46">
        <v>5</v>
      </c>
      <c r="AH77" s="46">
        <v>5</v>
      </c>
      <c r="AI77" s="46">
        <v>10</v>
      </c>
      <c r="AJ77" s="46">
        <v>3</v>
      </c>
      <c r="AK77" s="46">
        <v>9</v>
      </c>
      <c r="AL77" s="46">
        <v>5</v>
      </c>
      <c r="AM77" s="46">
        <v>5</v>
      </c>
      <c r="AN77" s="46">
        <v>4</v>
      </c>
      <c r="AO77" s="46">
        <v>2</v>
      </c>
      <c r="AP77" s="46">
        <v>8</v>
      </c>
      <c r="AQ77" s="46">
        <v>1</v>
      </c>
      <c r="AR77" s="46">
        <v>0</v>
      </c>
      <c r="AS77" s="46">
        <v>0</v>
      </c>
      <c r="AT77" s="46">
        <v>57</v>
      </c>
      <c r="AU77" s="46">
        <v>120</v>
      </c>
      <c r="BC77" s="45">
        <v>44288</v>
      </c>
      <c r="BD77" s="45">
        <v>631</v>
      </c>
      <c r="BE77" s="45" t="s">
        <v>155</v>
      </c>
      <c r="BF77" s="45">
        <v>51202080503</v>
      </c>
      <c r="BG77" s="45" t="s">
        <v>152</v>
      </c>
      <c r="BH77" s="45">
        <v>39.084499399999999</v>
      </c>
      <c r="BI77" s="45">
        <v>-86.249298100000004</v>
      </c>
      <c r="BJ77" s="45" t="s">
        <v>92</v>
      </c>
      <c r="BK77" s="45">
        <v>6</v>
      </c>
      <c r="BL77" s="45">
        <v>5</v>
      </c>
      <c r="BM77" s="45">
        <v>22.8</v>
      </c>
      <c r="BN77" s="45">
        <v>3.4000000000000696</v>
      </c>
      <c r="BO77" s="45">
        <v>5.0000000000000001E-3</v>
      </c>
      <c r="BP77" s="45">
        <v>0.25</v>
      </c>
      <c r="BQ77" s="45" t="s">
        <v>98</v>
      </c>
      <c r="BR77" s="45">
        <v>1.8903330013787928E-4</v>
      </c>
      <c r="BS77" s="45">
        <v>0.35599999999999998</v>
      </c>
      <c r="BT77" s="45">
        <v>3.1E-2</v>
      </c>
      <c r="BU77" s="45">
        <v>0</v>
      </c>
      <c r="BV77" s="45">
        <v>0</v>
      </c>
      <c r="BW77" s="45">
        <v>0</v>
      </c>
      <c r="BX77" s="45">
        <v>10</v>
      </c>
      <c r="BY77" s="45">
        <v>3</v>
      </c>
      <c r="BZ77" s="45">
        <v>12</v>
      </c>
      <c r="CA77" s="45">
        <v>8</v>
      </c>
      <c r="CB77" s="45">
        <v>5</v>
      </c>
      <c r="CC77" s="45">
        <v>2</v>
      </c>
      <c r="CD77" s="45">
        <v>2</v>
      </c>
      <c r="CE77" s="45">
        <v>8</v>
      </c>
      <c r="CF77" s="45">
        <v>1</v>
      </c>
      <c r="CG77" s="45">
        <v>0</v>
      </c>
      <c r="CH77" s="45">
        <v>0</v>
      </c>
      <c r="CI77" s="45">
        <v>51</v>
      </c>
      <c r="CJ77" s="45">
        <v>50</v>
      </c>
    </row>
    <row r="78" spans="1:88" ht="14" customHeight="1" x14ac:dyDescent="0.35">
      <c r="A78" s="60">
        <v>636</v>
      </c>
      <c r="B78" s="61" t="s">
        <v>172</v>
      </c>
      <c r="C78" s="61" t="s">
        <v>171</v>
      </c>
      <c r="D78" s="63">
        <v>39.094799000000002</v>
      </c>
      <c r="E78" s="63">
        <v>-86.262702899999994</v>
      </c>
      <c r="F78" s="59" t="s">
        <v>298</v>
      </c>
      <c r="G78" s="59" t="s">
        <v>151</v>
      </c>
      <c r="H78" s="59">
        <v>51202080503</v>
      </c>
      <c r="I78" s="45">
        <v>39.094799000000002</v>
      </c>
      <c r="J78" s="45">
        <v>-86.262702899999994</v>
      </c>
      <c r="K78" s="45" t="s">
        <v>92</v>
      </c>
      <c r="L78" s="46">
        <v>0</v>
      </c>
      <c r="N78" s="52">
        <v>2</v>
      </c>
      <c r="O78" s="52" t="s">
        <v>93</v>
      </c>
      <c r="P78" s="45">
        <v>16.7</v>
      </c>
      <c r="Q78" s="45">
        <v>6</v>
      </c>
      <c r="S78" s="52">
        <v>1.5</v>
      </c>
      <c r="U78" s="52">
        <v>2E-3</v>
      </c>
      <c r="W78" s="52">
        <v>3.0000000000000001E-3</v>
      </c>
      <c r="X78" s="51" t="s">
        <v>94</v>
      </c>
      <c r="Y78" s="52">
        <v>0.1</v>
      </c>
      <c r="Z78" s="51" t="s">
        <v>94</v>
      </c>
      <c r="AA78" s="52">
        <v>7.9000000000000008E-3</v>
      </c>
      <c r="AB78" s="51" t="s">
        <v>94</v>
      </c>
      <c r="AC78" s="53">
        <v>1.4E-2</v>
      </c>
      <c r="AD78" s="48">
        <v>4.3393280385183005E-3</v>
      </c>
      <c r="AF78" s="46">
        <v>10</v>
      </c>
      <c r="AG78" s="46">
        <v>5</v>
      </c>
      <c r="AH78" s="46">
        <v>0</v>
      </c>
      <c r="AI78" s="46">
        <v>10</v>
      </c>
      <c r="AJ78" s="46">
        <v>6</v>
      </c>
      <c r="AK78" s="46">
        <v>12</v>
      </c>
      <c r="AL78" s="46">
        <v>5</v>
      </c>
      <c r="AM78" s="46">
        <v>4</v>
      </c>
      <c r="AN78" s="46">
        <v>2</v>
      </c>
      <c r="AO78" s="46">
        <v>2</v>
      </c>
      <c r="AP78" s="46">
        <v>6</v>
      </c>
      <c r="AQ78" s="46">
        <v>0</v>
      </c>
      <c r="AR78" s="46">
        <v>0</v>
      </c>
      <c r="AS78" s="46">
        <v>4</v>
      </c>
      <c r="AT78" s="46">
        <v>66</v>
      </c>
      <c r="AU78" s="46">
        <v>120</v>
      </c>
      <c r="AY78" s="49">
        <f>Y78/U78</f>
        <v>50</v>
      </c>
      <c r="AZ78" s="50">
        <f>AA78/Y78</f>
        <v>7.9000000000000001E-2</v>
      </c>
      <c r="BA78" s="50">
        <f>W78/U78</f>
        <v>1.5</v>
      </c>
      <c r="BB78" s="50">
        <f>W78/(U78*3.06)</f>
        <v>0.49019607843137253</v>
      </c>
      <c r="BC78" s="45">
        <v>44288</v>
      </c>
      <c r="BD78" s="45">
        <v>636</v>
      </c>
      <c r="BE78" s="45" t="s">
        <v>155</v>
      </c>
      <c r="BF78" s="45">
        <v>51202080503</v>
      </c>
      <c r="BG78" s="45" t="s">
        <v>152</v>
      </c>
      <c r="BH78" s="45">
        <v>39.094799000000002</v>
      </c>
      <c r="BI78" s="45">
        <v>-86.262702899999994</v>
      </c>
      <c r="BJ78" s="45" t="s">
        <v>92</v>
      </c>
      <c r="BK78" s="45">
        <v>8</v>
      </c>
      <c r="BL78" s="45">
        <v>4.5</v>
      </c>
      <c r="BM78" s="45">
        <v>1</v>
      </c>
      <c r="BN78" s="45" t="s">
        <v>96</v>
      </c>
      <c r="BO78" s="45">
        <v>3.5000000000000001E-3</v>
      </c>
      <c r="BP78" s="45">
        <v>9.5000000000000001E-2</v>
      </c>
      <c r="BQ78" s="45" t="s">
        <v>98</v>
      </c>
      <c r="BR78" s="45">
        <v>7.0163161741097999E-5</v>
      </c>
      <c r="BS78" s="45">
        <v>0.125</v>
      </c>
      <c r="BT78" s="45">
        <v>1.9E-2</v>
      </c>
      <c r="BU78" s="45">
        <v>10</v>
      </c>
      <c r="BV78" s="45">
        <v>0</v>
      </c>
      <c r="BW78" s="45">
        <v>0</v>
      </c>
      <c r="BX78" s="45">
        <v>4</v>
      </c>
      <c r="BY78" s="45">
        <v>6</v>
      </c>
      <c r="BZ78" s="45">
        <v>9</v>
      </c>
      <c r="CA78" s="45">
        <v>5</v>
      </c>
      <c r="CB78" s="45">
        <v>5</v>
      </c>
      <c r="CC78" s="45">
        <v>0</v>
      </c>
      <c r="CD78" s="45">
        <v>2</v>
      </c>
      <c r="CE78" s="45">
        <v>4</v>
      </c>
      <c r="CF78" s="45">
        <v>5</v>
      </c>
      <c r="CG78" s="45">
        <v>6</v>
      </c>
      <c r="CH78" s="45">
        <v>4</v>
      </c>
      <c r="CI78" s="45">
        <v>60</v>
      </c>
      <c r="CJ78" s="45">
        <v>25</v>
      </c>
    </row>
    <row r="79" spans="1:88" ht="14" customHeight="1" x14ac:dyDescent="0.35">
      <c r="A79" s="60">
        <v>642</v>
      </c>
      <c r="B79" s="62" t="s">
        <v>169</v>
      </c>
      <c r="C79" s="61" t="s">
        <v>170</v>
      </c>
      <c r="D79" s="63">
        <v>39.164299</v>
      </c>
      <c r="E79" s="63">
        <v>-86.098899799999998</v>
      </c>
      <c r="F79" s="59" t="s">
        <v>299</v>
      </c>
      <c r="G79" s="59" t="s">
        <v>151</v>
      </c>
      <c r="H79" s="59">
        <v>51202080501</v>
      </c>
      <c r="I79" s="45">
        <v>39.164299</v>
      </c>
      <c r="J79" s="45">
        <v>-86.098899799999998</v>
      </c>
      <c r="K79" s="45" t="s">
        <v>114</v>
      </c>
      <c r="AF79" s="46">
        <v>14</v>
      </c>
      <c r="AG79" s="46">
        <v>5</v>
      </c>
      <c r="AH79" s="46">
        <v>5</v>
      </c>
      <c r="AI79" s="46">
        <v>4</v>
      </c>
      <c r="AJ79" s="46">
        <v>8</v>
      </c>
      <c r="AK79" s="46">
        <v>12</v>
      </c>
      <c r="AL79" s="46">
        <v>5</v>
      </c>
      <c r="AM79" s="46">
        <v>5</v>
      </c>
      <c r="AN79" s="46">
        <v>4</v>
      </c>
      <c r="AO79" s="46">
        <v>3</v>
      </c>
      <c r="AP79" s="46">
        <v>4</v>
      </c>
      <c r="AQ79" s="46">
        <v>0</v>
      </c>
      <c r="AR79" s="46">
        <v>0</v>
      </c>
      <c r="AS79" s="46">
        <v>0</v>
      </c>
      <c r="AT79" s="46">
        <v>69</v>
      </c>
      <c r="AU79" s="46" t="s">
        <v>115</v>
      </c>
      <c r="BC79" s="45">
        <v>44288</v>
      </c>
      <c r="BD79" s="45">
        <v>642</v>
      </c>
      <c r="BE79" s="45" t="s">
        <v>159</v>
      </c>
      <c r="BF79" s="45">
        <v>51202080501</v>
      </c>
      <c r="BG79" s="45" t="s">
        <v>152</v>
      </c>
      <c r="BH79" s="45">
        <v>39.164299</v>
      </c>
      <c r="BI79" s="45">
        <v>-86.098899799999998</v>
      </c>
      <c r="BJ79" s="45" t="s">
        <v>92</v>
      </c>
      <c r="BK79" s="45">
        <v>4</v>
      </c>
      <c r="BL79" s="45">
        <v>5</v>
      </c>
      <c r="BM79" s="45">
        <v>6.3</v>
      </c>
      <c r="BN79" s="45">
        <v>0.57500000000015872</v>
      </c>
      <c r="BO79" s="45">
        <v>4.0000000000000001E-3</v>
      </c>
      <c r="BP79" s="45">
        <v>0.10299999999999999</v>
      </c>
      <c r="BQ79" s="45" t="s">
        <v>98</v>
      </c>
      <c r="BR79" s="45">
        <v>1.6068228989907704E-4</v>
      </c>
      <c r="BS79" s="45">
        <v>0.15</v>
      </c>
      <c r="BT79" s="45">
        <v>1.9E-2</v>
      </c>
      <c r="BU79" s="45">
        <v>14</v>
      </c>
      <c r="BV79" s="45">
        <v>5</v>
      </c>
      <c r="BW79" s="45">
        <v>5</v>
      </c>
      <c r="BX79" s="45">
        <v>10</v>
      </c>
      <c r="BY79" s="45">
        <v>8</v>
      </c>
      <c r="BZ79" s="45">
        <v>9</v>
      </c>
      <c r="CA79" s="45">
        <v>2.5</v>
      </c>
      <c r="CB79" s="45">
        <v>3.5</v>
      </c>
      <c r="CC79" s="45">
        <v>1</v>
      </c>
      <c r="CD79" s="45">
        <v>3</v>
      </c>
      <c r="CE79" s="45">
        <v>2</v>
      </c>
      <c r="CF79" s="45">
        <v>5</v>
      </c>
      <c r="CG79" s="45">
        <v>6</v>
      </c>
      <c r="CH79" s="45">
        <v>7</v>
      </c>
      <c r="CI79" s="45">
        <v>81</v>
      </c>
      <c r="CJ79" s="45">
        <v>50</v>
      </c>
    </row>
    <row r="80" spans="1:88" ht="14" customHeight="1" x14ac:dyDescent="0.35">
      <c r="A80" s="60">
        <v>644</v>
      </c>
      <c r="B80" s="62" t="s">
        <v>169</v>
      </c>
      <c r="C80" s="61" t="s">
        <v>168</v>
      </c>
      <c r="D80" s="63">
        <v>39.144500700000002</v>
      </c>
      <c r="E80" s="63">
        <v>-86.108100899999997</v>
      </c>
      <c r="F80" s="59" t="s">
        <v>299</v>
      </c>
      <c r="G80" s="59" t="s">
        <v>151</v>
      </c>
      <c r="H80" s="59">
        <v>51202080501</v>
      </c>
      <c r="I80" s="45">
        <v>39.144500700000002</v>
      </c>
      <c r="J80" s="45">
        <v>-86.108100899999997</v>
      </c>
      <c r="K80" s="45" t="s">
        <v>92</v>
      </c>
      <c r="L80" s="46">
        <v>2</v>
      </c>
      <c r="M80" s="51" t="s">
        <v>132</v>
      </c>
      <c r="N80" s="52">
        <v>2419.6</v>
      </c>
      <c r="O80" s="52" t="s">
        <v>93</v>
      </c>
      <c r="P80" s="45">
        <v>16</v>
      </c>
      <c r="Q80" s="45">
        <v>6</v>
      </c>
      <c r="S80" s="52">
        <v>10</v>
      </c>
      <c r="U80" s="52">
        <v>3.3000000000000002E-2</v>
      </c>
      <c r="W80" s="52">
        <v>3.0000000000000001E-3</v>
      </c>
      <c r="Y80" s="52">
        <v>0.44600000000000001</v>
      </c>
      <c r="AA80" s="52">
        <v>1.7000000000000001E-2</v>
      </c>
      <c r="AC80" s="53">
        <v>0.05</v>
      </c>
      <c r="AD80" s="48">
        <v>1.4705184033384121E-2</v>
      </c>
      <c r="AF80" s="46">
        <v>10</v>
      </c>
      <c r="AG80" s="46">
        <v>5</v>
      </c>
      <c r="AH80" s="46">
        <v>5</v>
      </c>
      <c r="AI80" s="46">
        <v>6</v>
      </c>
      <c r="AJ80" s="46">
        <v>3</v>
      </c>
      <c r="AK80" s="46">
        <v>0</v>
      </c>
      <c r="AL80" s="46">
        <v>8</v>
      </c>
      <c r="AM80" s="46">
        <v>5</v>
      </c>
      <c r="AN80" s="46">
        <v>2</v>
      </c>
      <c r="AO80" s="46">
        <v>3</v>
      </c>
      <c r="AP80" s="46">
        <v>4</v>
      </c>
      <c r="AQ80" s="46">
        <v>0</v>
      </c>
      <c r="AR80" s="46">
        <v>0</v>
      </c>
      <c r="AS80" s="46">
        <v>0</v>
      </c>
      <c r="AT80" s="46">
        <v>51</v>
      </c>
      <c r="AU80" s="46">
        <v>222</v>
      </c>
      <c r="AY80" s="49">
        <f>Y80/U80</f>
        <v>13.515151515151516</v>
      </c>
      <c r="AZ80" s="50">
        <f>AA80/Y80</f>
        <v>3.811659192825112E-2</v>
      </c>
      <c r="BA80" s="50">
        <f>W80/U80</f>
        <v>9.0909090909090912E-2</v>
      </c>
      <c r="BB80" s="50">
        <f>W80/(U80*3.06)</f>
        <v>2.9708853238265002E-2</v>
      </c>
      <c r="BC80" s="45">
        <v>44288</v>
      </c>
      <c r="BD80" s="45">
        <v>644</v>
      </c>
      <c r="BE80" s="45" t="s">
        <v>159</v>
      </c>
      <c r="BF80" s="45">
        <v>51202080501</v>
      </c>
      <c r="BG80" s="45" t="s">
        <v>152</v>
      </c>
      <c r="BH80" s="45">
        <v>39.144500700000002</v>
      </c>
      <c r="BI80" s="45">
        <v>-86.108100899999997</v>
      </c>
      <c r="BJ80" s="45" t="s">
        <v>92</v>
      </c>
      <c r="BK80" s="45">
        <v>9.5</v>
      </c>
      <c r="BL80" s="45">
        <v>4</v>
      </c>
      <c r="BM80" s="45">
        <v>0</v>
      </c>
      <c r="BN80" s="45">
        <v>1.5999999999998238</v>
      </c>
      <c r="BO80" s="45">
        <v>4.0000000000000001E-3</v>
      </c>
      <c r="BP80" s="45">
        <v>0.24299999999999999</v>
      </c>
      <c r="BQ80" s="45" t="s">
        <v>98</v>
      </c>
      <c r="BR80" s="45">
        <v>2.4982726646795366E-5</v>
      </c>
      <c r="BS80" s="45">
        <v>0.374</v>
      </c>
      <c r="BT80" s="45">
        <v>2.1999999999999999E-2</v>
      </c>
      <c r="BU80" s="45">
        <v>10</v>
      </c>
      <c r="BV80" s="45">
        <v>0</v>
      </c>
      <c r="BW80" s="45">
        <v>0</v>
      </c>
      <c r="BX80" s="45">
        <v>12</v>
      </c>
      <c r="BY80" s="45">
        <v>8</v>
      </c>
      <c r="BZ80" s="45">
        <v>9</v>
      </c>
      <c r="CA80" s="45">
        <v>5</v>
      </c>
      <c r="CB80" s="45">
        <v>1</v>
      </c>
      <c r="CC80" s="45">
        <v>2</v>
      </c>
      <c r="CD80" s="45">
        <v>2</v>
      </c>
      <c r="CE80" s="45">
        <v>6</v>
      </c>
      <c r="CF80" s="45">
        <v>7</v>
      </c>
      <c r="CG80" s="45">
        <v>4</v>
      </c>
      <c r="CH80" s="45">
        <v>6</v>
      </c>
      <c r="CI80" s="45">
        <v>72</v>
      </c>
      <c r="CJ80" s="45">
        <v>120</v>
      </c>
    </row>
    <row r="81" spans="1:88" ht="14" customHeight="1" x14ac:dyDescent="0.35">
      <c r="A81" s="60">
        <v>647</v>
      </c>
      <c r="B81" s="61" t="s">
        <v>158</v>
      </c>
      <c r="C81" s="61" t="s">
        <v>157</v>
      </c>
      <c r="D81" s="63">
        <v>39.1305008</v>
      </c>
      <c r="E81" s="63">
        <v>-86.118103000000005</v>
      </c>
      <c r="F81" s="59" t="s">
        <v>299</v>
      </c>
      <c r="G81" s="59" t="s">
        <v>151</v>
      </c>
      <c r="H81" s="59">
        <v>51202080501</v>
      </c>
      <c r="I81" s="45">
        <v>39.1305008</v>
      </c>
      <c r="J81" s="45">
        <v>-86.118103000000005</v>
      </c>
      <c r="K81" s="45" t="s">
        <v>92</v>
      </c>
      <c r="L81" s="46">
        <v>0</v>
      </c>
      <c r="N81" s="52">
        <v>21.3</v>
      </c>
      <c r="O81" s="52" t="s">
        <v>93</v>
      </c>
      <c r="P81" s="45">
        <v>17.5</v>
      </c>
      <c r="Q81" s="45">
        <v>6</v>
      </c>
      <c r="S81" s="52">
        <v>5.2</v>
      </c>
      <c r="U81" s="52">
        <v>0.01</v>
      </c>
      <c r="W81" s="52">
        <v>2E-3</v>
      </c>
      <c r="X81" s="51" t="s">
        <v>94</v>
      </c>
      <c r="Y81" s="52">
        <v>0.1</v>
      </c>
      <c r="Z81" s="51" t="s">
        <v>94</v>
      </c>
      <c r="AA81" s="52">
        <v>7.9000000000000008E-3</v>
      </c>
      <c r="AB81" s="51" t="s">
        <v>94</v>
      </c>
      <c r="AC81" s="53">
        <v>1.4E-2</v>
      </c>
      <c r="AD81" s="48">
        <v>4.6061477057754681E-3</v>
      </c>
      <c r="AF81" s="46">
        <v>10</v>
      </c>
      <c r="AG81" s="46">
        <v>2.5</v>
      </c>
      <c r="AH81" s="46">
        <v>0</v>
      </c>
      <c r="AI81" s="46">
        <v>16</v>
      </c>
      <c r="AJ81" s="46">
        <v>8</v>
      </c>
      <c r="AK81" s="46">
        <v>12</v>
      </c>
      <c r="AL81" s="46">
        <v>5</v>
      </c>
      <c r="AM81" s="46">
        <v>4</v>
      </c>
      <c r="AN81" s="46">
        <v>2</v>
      </c>
      <c r="AO81" s="46">
        <v>3</v>
      </c>
      <c r="AP81" s="46">
        <v>6</v>
      </c>
      <c r="AQ81" s="46">
        <v>1</v>
      </c>
      <c r="AR81" s="46">
        <v>0</v>
      </c>
      <c r="AS81" s="46">
        <v>0</v>
      </c>
      <c r="AT81" s="46">
        <v>69.5</v>
      </c>
      <c r="AU81" s="46">
        <v>222</v>
      </c>
      <c r="AY81" s="49">
        <f>Y81/U81</f>
        <v>10</v>
      </c>
      <c r="AZ81" s="50">
        <f>AA81/Y81</f>
        <v>7.9000000000000001E-2</v>
      </c>
      <c r="BA81" s="50">
        <f>W81/U81</f>
        <v>0.2</v>
      </c>
      <c r="BB81" s="50">
        <f>W81/(U81*3.06)</f>
        <v>6.5359477124182996E-2</v>
      </c>
      <c r="BC81" s="45">
        <v>44288</v>
      </c>
      <c r="BD81" s="45">
        <v>647</v>
      </c>
      <c r="BE81" s="45" t="s">
        <v>159</v>
      </c>
      <c r="BF81" s="45">
        <v>51202080501</v>
      </c>
      <c r="BG81" s="45" t="s">
        <v>152</v>
      </c>
      <c r="BH81" s="45">
        <v>39.1305008</v>
      </c>
      <c r="BI81" s="45">
        <v>-86.118103000000005</v>
      </c>
      <c r="BJ81" s="45" t="s">
        <v>92</v>
      </c>
      <c r="BK81" s="45">
        <v>7.5</v>
      </c>
      <c r="BL81" s="45">
        <v>4</v>
      </c>
      <c r="BM81" s="45">
        <v>5.0999999999999996</v>
      </c>
      <c r="BN81" s="45">
        <v>1.1999999999998678</v>
      </c>
      <c r="BO81" s="45">
        <v>3.0000000000000001E-3</v>
      </c>
      <c r="BP81" s="45">
        <v>0.252</v>
      </c>
      <c r="BQ81" s="45" t="s">
        <v>98</v>
      </c>
      <c r="BR81" s="45">
        <v>2.1321209329545642E-5</v>
      </c>
      <c r="BS81" s="45">
        <v>0.32200000000000001</v>
      </c>
      <c r="BT81" s="45">
        <v>1.7999999999999999E-2</v>
      </c>
      <c r="BU81" s="45">
        <v>14</v>
      </c>
      <c r="BV81" s="45">
        <v>0</v>
      </c>
      <c r="BW81" s="45">
        <v>0</v>
      </c>
      <c r="BX81" s="45">
        <v>16</v>
      </c>
      <c r="BY81" s="45">
        <v>8</v>
      </c>
      <c r="BZ81" s="45">
        <v>9</v>
      </c>
      <c r="CA81" s="45">
        <v>7</v>
      </c>
      <c r="CB81" s="45">
        <v>2</v>
      </c>
      <c r="CC81" s="45">
        <v>4</v>
      </c>
      <c r="CD81" s="45">
        <v>3</v>
      </c>
      <c r="CE81" s="45">
        <v>6</v>
      </c>
      <c r="CF81" s="45">
        <v>6</v>
      </c>
      <c r="CG81" s="45">
        <v>6</v>
      </c>
      <c r="CH81" s="45">
        <v>4</v>
      </c>
      <c r="CI81" s="45">
        <v>85</v>
      </c>
      <c r="CJ81" s="45">
        <v>50</v>
      </c>
    </row>
    <row r="82" spans="1:88" ht="14" customHeight="1" x14ac:dyDescent="0.35">
      <c r="A82" s="60">
        <v>662</v>
      </c>
      <c r="B82" s="61" t="s">
        <v>162</v>
      </c>
      <c r="C82" s="61" t="s">
        <v>167</v>
      </c>
      <c r="D82" s="63">
        <v>39.089099900000001</v>
      </c>
      <c r="E82" s="63">
        <v>-86.220497100000003</v>
      </c>
      <c r="F82" s="59" t="s">
        <v>298</v>
      </c>
      <c r="G82" s="59" t="s">
        <v>151</v>
      </c>
      <c r="H82" s="59">
        <v>51202080503</v>
      </c>
      <c r="I82" s="45">
        <v>39.089099900000001</v>
      </c>
      <c r="J82" s="45">
        <v>-86.220497100000003</v>
      </c>
      <c r="K82" s="45" t="s">
        <v>92</v>
      </c>
      <c r="L82" s="46">
        <v>2</v>
      </c>
      <c r="M82" s="51" t="s">
        <v>94</v>
      </c>
      <c r="N82" s="52">
        <v>1</v>
      </c>
      <c r="O82" s="52" t="s">
        <v>93</v>
      </c>
      <c r="P82" s="45">
        <v>19</v>
      </c>
      <c r="Q82" s="45">
        <v>7</v>
      </c>
      <c r="S82" s="52">
        <v>28.5</v>
      </c>
      <c r="U82" s="52">
        <v>0.10100000000000001</v>
      </c>
      <c r="W82" s="52">
        <v>5.0000000000000001E-3</v>
      </c>
      <c r="Y82" s="52">
        <v>1.208</v>
      </c>
      <c r="Z82" s="51" t="s">
        <v>94</v>
      </c>
      <c r="AA82" s="52">
        <v>7.9000000000000008E-3</v>
      </c>
      <c r="AB82" s="51" t="s">
        <v>94</v>
      </c>
      <c r="AC82" s="53">
        <v>1.4E-2</v>
      </c>
      <c r="AD82" s="48">
        <v>5.1299211086880098E-2</v>
      </c>
      <c r="AF82" s="46">
        <v>0</v>
      </c>
      <c r="AG82" s="46">
        <v>0</v>
      </c>
      <c r="AH82" s="46">
        <v>0</v>
      </c>
      <c r="AI82" s="46">
        <v>10</v>
      </c>
      <c r="AJ82" s="46">
        <v>6</v>
      </c>
      <c r="AK82" s="46">
        <v>9</v>
      </c>
      <c r="AL82" s="46">
        <v>5</v>
      </c>
      <c r="AM82" s="46">
        <v>1</v>
      </c>
      <c r="AN82" s="46">
        <v>0</v>
      </c>
      <c r="AO82" s="46">
        <v>2</v>
      </c>
      <c r="AP82" s="46">
        <v>7</v>
      </c>
      <c r="AQ82" s="46">
        <v>1</v>
      </c>
      <c r="AR82" s="46">
        <v>0</v>
      </c>
      <c r="AS82" s="46">
        <v>0</v>
      </c>
      <c r="AT82" s="46">
        <v>41</v>
      </c>
      <c r="AU82" s="46">
        <v>120</v>
      </c>
      <c r="AY82" s="49">
        <f>Y82/U82</f>
        <v>11.960396039603959</v>
      </c>
      <c r="AZ82" s="50">
        <f>AA82/Y82</f>
        <v>6.5397350993377495E-3</v>
      </c>
      <c r="BA82" s="50">
        <f>W82/U82</f>
        <v>4.95049504950495E-2</v>
      </c>
      <c r="BB82" s="50">
        <f>W82/(U82*3.06)</f>
        <v>1.6178088397075002E-2</v>
      </c>
      <c r="BC82" s="45">
        <v>44288</v>
      </c>
      <c r="BD82" s="45">
        <v>662</v>
      </c>
      <c r="BE82" s="45" t="s">
        <v>155</v>
      </c>
      <c r="BF82" s="45">
        <v>51202080503</v>
      </c>
      <c r="BG82" s="45" t="s">
        <v>152</v>
      </c>
      <c r="BH82" s="45">
        <v>39.089099900000001</v>
      </c>
      <c r="BI82" s="45">
        <v>-86.220497100000003</v>
      </c>
      <c r="BJ82" s="45" t="s">
        <v>92</v>
      </c>
      <c r="BK82" s="45">
        <v>5.6</v>
      </c>
      <c r="BL82" s="45">
        <v>4</v>
      </c>
      <c r="BM82" s="45">
        <v>13.5</v>
      </c>
      <c r="BN82" s="45">
        <v>1.7999999999998018</v>
      </c>
      <c r="BO82" s="45">
        <v>3.0000000000000001E-3</v>
      </c>
      <c r="BP82" s="45">
        <v>0.247</v>
      </c>
      <c r="BQ82" s="45" t="s">
        <v>98</v>
      </c>
      <c r="BR82" s="45">
        <v>1.8302498938478307E-5</v>
      </c>
      <c r="BS82" s="45">
        <v>0.36099999999999999</v>
      </c>
      <c r="BT82" s="45">
        <v>2.1499999999999998E-2</v>
      </c>
      <c r="BU82" s="45">
        <v>0</v>
      </c>
      <c r="BV82" s="45">
        <v>0</v>
      </c>
      <c r="BW82" s="45">
        <v>0</v>
      </c>
      <c r="BX82" s="45">
        <v>8</v>
      </c>
      <c r="BY82" s="45">
        <v>6</v>
      </c>
      <c r="BZ82" s="45">
        <v>6</v>
      </c>
      <c r="CA82" s="45">
        <v>0</v>
      </c>
      <c r="CB82" s="45">
        <v>3</v>
      </c>
      <c r="CC82" s="45">
        <v>4</v>
      </c>
      <c r="CD82" s="45">
        <v>3</v>
      </c>
      <c r="CE82" s="45">
        <v>8</v>
      </c>
      <c r="CF82" s="45">
        <v>1</v>
      </c>
      <c r="CG82" s="45">
        <v>0</v>
      </c>
      <c r="CH82" s="45">
        <v>0</v>
      </c>
      <c r="CI82" s="45">
        <v>39</v>
      </c>
      <c r="CJ82" s="45">
        <v>120</v>
      </c>
    </row>
    <row r="83" spans="1:88" ht="14" customHeight="1" x14ac:dyDescent="0.35">
      <c r="A83" s="60">
        <v>668</v>
      </c>
      <c r="B83" s="61" t="s">
        <v>162</v>
      </c>
      <c r="C83" s="61" t="s">
        <v>88</v>
      </c>
      <c r="D83" s="63">
        <v>39.093498199999999</v>
      </c>
      <c r="E83" s="63">
        <v>-86.208198499999995</v>
      </c>
      <c r="F83" s="59" t="s">
        <v>305</v>
      </c>
      <c r="G83" s="59" t="s">
        <v>151</v>
      </c>
      <c r="H83" s="59">
        <v>51202080502</v>
      </c>
      <c r="I83" s="45">
        <v>39.093498199999999</v>
      </c>
      <c r="J83" s="45">
        <v>-86.208198499999995</v>
      </c>
      <c r="K83" s="45" t="s">
        <v>92</v>
      </c>
      <c r="L83" s="46">
        <v>0</v>
      </c>
      <c r="N83" s="52">
        <v>110.6</v>
      </c>
      <c r="O83" s="52" t="s">
        <v>93</v>
      </c>
      <c r="P83" s="45">
        <v>17</v>
      </c>
      <c r="Q83" s="45">
        <v>6</v>
      </c>
      <c r="S83" s="52">
        <v>7</v>
      </c>
      <c r="U83" s="52">
        <v>2.9000000000000001E-2</v>
      </c>
      <c r="W83" s="52">
        <v>3.0000000000000001E-3</v>
      </c>
      <c r="Y83" s="52">
        <v>0.32300000000000001</v>
      </c>
      <c r="AA83" s="52">
        <v>1.2E-2</v>
      </c>
      <c r="AC83" s="53">
        <v>5.1999999999999998E-2</v>
      </c>
      <c r="AD83" s="48">
        <v>1.6482871085618866E-2</v>
      </c>
      <c r="AF83" s="46">
        <v>14</v>
      </c>
      <c r="AG83" s="46">
        <v>0</v>
      </c>
      <c r="AH83" s="46">
        <v>0</v>
      </c>
      <c r="AI83" s="46">
        <v>10</v>
      </c>
      <c r="AJ83" s="46">
        <v>6</v>
      </c>
      <c r="AK83" s="46">
        <v>9</v>
      </c>
      <c r="AL83" s="46">
        <v>5</v>
      </c>
      <c r="AM83" s="46">
        <v>1</v>
      </c>
      <c r="AN83" s="46">
        <v>2</v>
      </c>
      <c r="AO83" s="46">
        <v>2</v>
      </c>
      <c r="AP83" s="46">
        <v>8</v>
      </c>
      <c r="AQ83" s="46">
        <v>0</v>
      </c>
      <c r="AR83" s="46">
        <v>0</v>
      </c>
      <c r="AS83" s="46">
        <v>0</v>
      </c>
      <c r="AT83" s="46">
        <v>57</v>
      </c>
      <c r="AU83" s="46">
        <v>120</v>
      </c>
      <c r="AY83" s="49">
        <f>Y83/U83</f>
        <v>11.137931034482758</v>
      </c>
      <c r="AZ83" s="50">
        <f>AA83/Y83</f>
        <v>3.7151702786377708E-2</v>
      </c>
      <c r="BA83" s="50">
        <f>W83/U83</f>
        <v>0.10344827586206896</v>
      </c>
      <c r="BB83" s="50">
        <f>W83/(U83*3.06)</f>
        <v>3.3806626098715348E-2</v>
      </c>
      <c r="BC83" s="45">
        <v>44288</v>
      </c>
      <c r="BD83" s="45">
        <v>668</v>
      </c>
      <c r="BE83" s="45" t="s">
        <v>150</v>
      </c>
      <c r="BF83" s="45">
        <v>51202080502</v>
      </c>
      <c r="BG83" s="45" t="s">
        <v>152</v>
      </c>
      <c r="BH83" s="45">
        <v>39.093498199999999</v>
      </c>
      <c r="BI83" s="45">
        <v>-86.208198499999995</v>
      </c>
      <c r="BJ83" s="45" t="s">
        <v>92</v>
      </c>
      <c r="BK83" s="45">
        <v>5.6</v>
      </c>
      <c r="BL83" s="45">
        <v>5</v>
      </c>
      <c r="BM83" s="45">
        <v>18.3</v>
      </c>
      <c r="BN83" s="45">
        <v>1.4000000000002899</v>
      </c>
      <c r="BO83" s="45">
        <v>3.0000000000000001E-3</v>
      </c>
      <c r="BP83" s="45">
        <v>0.29499999999999998</v>
      </c>
      <c r="BQ83" s="45" t="s">
        <v>98</v>
      </c>
      <c r="BR83" s="45">
        <v>1.8302283595782992E-4</v>
      </c>
      <c r="BS83" s="45">
        <v>0.34300000000000003</v>
      </c>
      <c r="BT83" s="45">
        <v>1.4999999999999999E-2</v>
      </c>
      <c r="BU83" s="45">
        <v>14</v>
      </c>
      <c r="BV83" s="45">
        <v>5</v>
      </c>
      <c r="BW83" s="45">
        <v>0</v>
      </c>
      <c r="BX83" s="45">
        <v>6</v>
      </c>
      <c r="BY83" s="45">
        <v>6</v>
      </c>
      <c r="BZ83" s="45">
        <v>6</v>
      </c>
      <c r="CA83" s="45">
        <v>8</v>
      </c>
      <c r="CB83" s="45">
        <v>3</v>
      </c>
      <c r="CC83" s="45">
        <v>2</v>
      </c>
      <c r="CD83" s="45">
        <v>3</v>
      </c>
      <c r="CE83" s="45">
        <v>4</v>
      </c>
      <c r="CF83" s="45">
        <v>1</v>
      </c>
      <c r="CG83" s="45">
        <v>0</v>
      </c>
      <c r="CH83" s="45">
        <v>0</v>
      </c>
      <c r="CI83" s="45">
        <v>58</v>
      </c>
      <c r="CJ83" s="45">
        <v>120</v>
      </c>
    </row>
    <row r="84" spans="1:88" ht="14" customHeight="1" x14ac:dyDescent="0.35">
      <c r="A84" s="60">
        <v>669</v>
      </c>
      <c r="B84" s="61" t="s">
        <v>166</v>
      </c>
      <c r="C84" s="61" t="s">
        <v>88</v>
      </c>
      <c r="D84" s="63">
        <v>39.082599600000002</v>
      </c>
      <c r="E84" s="63">
        <v>-86.168800399999995</v>
      </c>
      <c r="F84" s="59" t="s">
        <v>305</v>
      </c>
      <c r="G84" s="59" t="s">
        <v>151</v>
      </c>
      <c r="H84" s="59">
        <v>51202080502</v>
      </c>
      <c r="I84" s="45">
        <v>39.082599600000002</v>
      </c>
      <c r="J84" s="45">
        <v>-86.168800399999995</v>
      </c>
      <c r="K84" s="45" t="s">
        <v>92</v>
      </c>
      <c r="L84" s="46">
        <v>0</v>
      </c>
      <c r="N84" s="52">
        <v>20.3</v>
      </c>
      <c r="O84" s="52" t="s">
        <v>93</v>
      </c>
      <c r="P84" s="45">
        <v>18</v>
      </c>
      <c r="Q84" s="45">
        <v>6</v>
      </c>
      <c r="S84" s="52">
        <v>1.2</v>
      </c>
      <c r="T84" s="51" t="s">
        <v>94</v>
      </c>
      <c r="U84" s="52">
        <v>2E-3</v>
      </c>
      <c r="V84" s="51" t="s">
        <v>94</v>
      </c>
      <c r="W84" s="52">
        <v>1.9E-3</v>
      </c>
      <c r="Y84" s="52">
        <v>0.23</v>
      </c>
      <c r="AA84" s="52">
        <v>0.23</v>
      </c>
      <c r="AB84" s="51" t="s">
        <v>94</v>
      </c>
      <c r="AC84" s="53">
        <v>1.4E-2</v>
      </c>
      <c r="AD84" s="48">
        <v>4.7803797236562664E-3</v>
      </c>
      <c r="AF84" s="46">
        <v>10</v>
      </c>
      <c r="AG84" s="46">
        <v>5</v>
      </c>
      <c r="AH84" s="46">
        <v>0</v>
      </c>
      <c r="AI84" s="46">
        <v>6</v>
      </c>
      <c r="AJ84" s="46">
        <v>8</v>
      </c>
      <c r="AK84" s="46">
        <v>9</v>
      </c>
      <c r="AL84" s="46">
        <v>5</v>
      </c>
      <c r="AM84" s="46">
        <v>1</v>
      </c>
      <c r="AN84" s="46">
        <v>2</v>
      </c>
      <c r="AO84" s="46">
        <v>2</v>
      </c>
      <c r="AP84" s="46">
        <v>4</v>
      </c>
      <c r="AQ84" s="46">
        <v>1</v>
      </c>
      <c r="AR84" s="46">
        <v>0</v>
      </c>
      <c r="AS84" s="46">
        <v>0</v>
      </c>
      <c r="AT84" s="46">
        <v>53</v>
      </c>
      <c r="AU84" s="46">
        <v>180</v>
      </c>
      <c r="AY84" s="49">
        <f>Y84/U84</f>
        <v>115</v>
      </c>
      <c r="AZ84" s="50">
        <f>AA84/Y84</f>
        <v>1</v>
      </c>
      <c r="BA84" s="50">
        <f>W84/U84</f>
        <v>0.95</v>
      </c>
      <c r="BB84" s="50">
        <f>W84/(U84*3.06)</f>
        <v>0.31045751633986923</v>
      </c>
      <c r="BC84" s="45">
        <v>44288</v>
      </c>
      <c r="BD84" s="45">
        <v>669</v>
      </c>
      <c r="BE84" s="45" t="s">
        <v>150</v>
      </c>
      <c r="BF84" s="45">
        <v>51202080502</v>
      </c>
      <c r="BG84" s="45" t="s">
        <v>152</v>
      </c>
      <c r="BH84" s="45">
        <v>39.082599600000002</v>
      </c>
      <c r="BI84" s="45">
        <v>-86.168800399999995</v>
      </c>
      <c r="BJ84" s="45" t="s">
        <v>92</v>
      </c>
      <c r="BK84" s="45">
        <v>5</v>
      </c>
      <c r="BL84" s="45">
        <v>4</v>
      </c>
      <c r="BM84" s="45">
        <v>11.8</v>
      </c>
      <c r="BN84" s="45">
        <v>0.60000000000037801</v>
      </c>
      <c r="BO84" s="45">
        <v>3.0000000000000001E-3</v>
      </c>
      <c r="BP84" s="45">
        <v>0.311</v>
      </c>
      <c r="BQ84" s="45" t="s">
        <v>98</v>
      </c>
      <c r="BR84" s="45">
        <v>1.7433512839253174E-5</v>
      </c>
      <c r="BS84" s="45">
        <v>0.35099999999999998</v>
      </c>
      <c r="BT84" s="45">
        <v>1.7999999999999999E-2</v>
      </c>
      <c r="BU84" s="45">
        <v>10</v>
      </c>
      <c r="BV84" s="45">
        <v>5</v>
      </c>
      <c r="BW84" s="45">
        <v>5</v>
      </c>
      <c r="BX84" s="45">
        <v>4</v>
      </c>
      <c r="BY84" s="45">
        <v>8</v>
      </c>
      <c r="BZ84" s="45">
        <v>6</v>
      </c>
      <c r="CA84" s="45">
        <v>5</v>
      </c>
      <c r="CB84" s="45">
        <v>1</v>
      </c>
      <c r="CC84" s="45">
        <v>2</v>
      </c>
      <c r="CD84" s="45">
        <v>2</v>
      </c>
      <c r="CE84" s="45">
        <v>4</v>
      </c>
      <c r="CF84" s="45">
        <v>1</v>
      </c>
      <c r="CG84" s="45">
        <v>4</v>
      </c>
      <c r="CH84" s="45">
        <v>4</v>
      </c>
      <c r="CI84" s="45">
        <v>61</v>
      </c>
      <c r="CJ84" s="45">
        <v>120</v>
      </c>
    </row>
    <row r="85" spans="1:88" ht="14" customHeight="1" x14ac:dyDescent="0.35">
      <c r="A85" s="60">
        <v>670</v>
      </c>
      <c r="B85" s="61" t="s">
        <v>165</v>
      </c>
      <c r="C85" s="61" t="s">
        <v>88</v>
      </c>
      <c r="D85" s="63">
        <v>39.119701399999997</v>
      </c>
      <c r="E85" s="63">
        <v>-86.189102199999994</v>
      </c>
      <c r="F85" s="59" t="s">
        <v>305</v>
      </c>
      <c r="G85" s="59" t="s">
        <v>151</v>
      </c>
      <c r="H85" s="59">
        <v>51202080502</v>
      </c>
      <c r="I85" s="45">
        <v>39.119701399999997</v>
      </c>
      <c r="J85" s="45">
        <v>-86.189102199999994</v>
      </c>
      <c r="K85" s="45" t="s">
        <v>114</v>
      </c>
      <c r="AF85" s="46">
        <v>6</v>
      </c>
      <c r="AG85" s="46">
        <v>5</v>
      </c>
      <c r="AH85" s="46">
        <v>0</v>
      </c>
      <c r="AI85" s="46">
        <v>10</v>
      </c>
      <c r="AJ85" s="46">
        <v>8</v>
      </c>
      <c r="AK85" s="46">
        <v>9</v>
      </c>
      <c r="AL85" s="46">
        <v>5</v>
      </c>
      <c r="AM85" s="46">
        <v>3</v>
      </c>
      <c r="AN85" s="46">
        <v>4</v>
      </c>
      <c r="AO85" s="46">
        <v>3</v>
      </c>
      <c r="AP85" s="46">
        <v>0</v>
      </c>
      <c r="AQ85" s="46">
        <v>0</v>
      </c>
      <c r="AR85" s="46">
        <v>0</v>
      </c>
      <c r="AS85" s="46">
        <v>0</v>
      </c>
      <c r="AT85" s="46">
        <v>53</v>
      </c>
      <c r="AU85" s="46" t="s">
        <v>115</v>
      </c>
      <c r="BC85" s="45">
        <v>44288</v>
      </c>
      <c r="BD85" s="45">
        <v>670</v>
      </c>
      <c r="BE85" s="45" t="s">
        <v>150</v>
      </c>
      <c r="BF85" s="45">
        <v>51202080502</v>
      </c>
      <c r="BG85" s="45" t="s">
        <v>152</v>
      </c>
      <c r="BH85" s="45">
        <v>39.119701399999997</v>
      </c>
      <c r="BI85" s="45">
        <v>-86.189102199999994</v>
      </c>
      <c r="BJ85" s="45" t="s">
        <v>92</v>
      </c>
      <c r="BK85" s="45">
        <v>7.2</v>
      </c>
      <c r="BL85" s="45">
        <v>5</v>
      </c>
      <c r="BM85" s="45">
        <v>0</v>
      </c>
      <c r="BN85" s="45" t="s">
        <v>96</v>
      </c>
      <c r="BO85" s="45">
        <v>4.0000000000000001E-3</v>
      </c>
      <c r="BP85" s="45">
        <v>0.125</v>
      </c>
      <c r="BQ85" s="45" t="s">
        <v>98</v>
      </c>
      <c r="BR85" s="45">
        <v>2.0815992393867608E-4</v>
      </c>
      <c r="BS85" s="45">
        <v>0.21199999999999999</v>
      </c>
      <c r="BT85" s="45">
        <v>1.4999999999999999E-2</v>
      </c>
      <c r="BU85" s="45">
        <v>10</v>
      </c>
      <c r="BV85" s="45">
        <v>5</v>
      </c>
      <c r="BW85" s="45">
        <v>0</v>
      </c>
      <c r="BX85" s="45">
        <v>8</v>
      </c>
      <c r="BY85" s="45">
        <v>3</v>
      </c>
      <c r="BZ85" s="45">
        <v>6</v>
      </c>
      <c r="CA85" s="45">
        <v>5</v>
      </c>
      <c r="CB85" s="45">
        <v>3</v>
      </c>
      <c r="CC85" s="45">
        <v>2</v>
      </c>
      <c r="CD85" s="45">
        <v>2</v>
      </c>
      <c r="CE85" s="45">
        <v>4</v>
      </c>
      <c r="CF85" s="45">
        <v>3</v>
      </c>
      <c r="CG85" s="45">
        <v>7</v>
      </c>
      <c r="CH85" s="45">
        <v>4</v>
      </c>
      <c r="CI85" s="45">
        <v>62</v>
      </c>
      <c r="CJ85" s="45">
        <v>120</v>
      </c>
    </row>
    <row r="86" spans="1:88" ht="14" customHeight="1" x14ac:dyDescent="0.35">
      <c r="A86" s="60">
        <v>679</v>
      </c>
      <c r="B86" s="61" t="s">
        <v>164</v>
      </c>
      <c r="C86" s="61" t="s">
        <v>88</v>
      </c>
      <c r="D86" s="63">
        <v>39.130100300000002</v>
      </c>
      <c r="E86" s="63">
        <v>-86.158897400000001</v>
      </c>
      <c r="F86" s="59" t="s">
        <v>305</v>
      </c>
      <c r="G86" s="59" t="s">
        <v>151</v>
      </c>
      <c r="H86" s="59">
        <v>51202080502</v>
      </c>
      <c r="I86" s="45">
        <v>39.130100300000002</v>
      </c>
      <c r="J86" s="45">
        <v>-86.158897400000001</v>
      </c>
      <c r="K86" s="45" t="s">
        <v>114</v>
      </c>
      <c r="AF86" s="46">
        <v>6</v>
      </c>
      <c r="AG86" s="46">
        <v>5</v>
      </c>
      <c r="AH86" s="46">
        <v>5</v>
      </c>
      <c r="AI86" s="46">
        <v>2</v>
      </c>
      <c r="AJ86" s="46">
        <v>6</v>
      </c>
      <c r="AK86" s="46">
        <v>12</v>
      </c>
      <c r="AL86" s="46">
        <v>5</v>
      </c>
      <c r="AM86" s="46">
        <v>1</v>
      </c>
      <c r="AN86" s="46">
        <v>2</v>
      </c>
      <c r="AO86" s="46">
        <v>2</v>
      </c>
      <c r="AP86" s="46">
        <v>0</v>
      </c>
      <c r="AQ86" s="46">
        <v>0</v>
      </c>
      <c r="AR86" s="46">
        <v>0</v>
      </c>
      <c r="AS86" s="46">
        <v>0</v>
      </c>
      <c r="AT86" s="46">
        <v>46</v>
      </c>
      <c r="AU86" s="46" t="s">
        <v>115</v>
      </c>
      <c r="BC86" s="45">
        <v>44288</v>
      </c>
      <c r="BD86" s="45">
        <v>679</v>
      </c>
      <c r="BE86" s="45" t="s">
        <v>150</v>
      </c>
      <c r="BF86" s="45">
        <v>51202080502</v>
      </c>
      <c r="BG86" s="45" t="s">
        <v>152</v>
      </c>
      <c r="BH86" s="45">
        <v>39.130100300000002</v>
      </c>
      <c r="BI86" s="45">
        <v>-86.158897400000001</v>
      </c>
      <c r="BJ86" s="45" t="s">
        <v>92</v>
      </c>
      <c r="BK86" s="45">
        <v>6.7</v>
      </c>
      <c r="BL86" s="45">
        <v>4</v>
      </c>
      <c r="BM86" s="45">
        <v>7.5</v>
      </c>
      <c r="BN86" s="45">
        <v>4.6000000000003816</v>
      </c>
      <c r="BO86" s="45">
        <v>5.4999999999999997E-3</v>
      </c>
      <c r="BP86" s="45">
        <v>0.28049999999999997</v>
      </c>
      <c r="BQ86" s="45" t="s">
        <v>98</v>
      </c>
      <c r="BR86" s="45">
        <v>1.9998856712673598E-5</v>
      </c>
      <c r="BS86" s="45">
        <v>0.31850000000000001</v>
      </c>
      <c r="BT86" s="45">
        <v>1.35E-2</v>
      </c>
      <c r="BU86" s="45">
        <v>10</v>
      </c>
      <c r="BV86" s="45">
        <v>5</v>
      </c>
      <c r="BW86" s="45">
        <v>0</v>
      </c>
      <c r="BX86" s="45">
        <v>10</v>
      </c>
      <c r="BY86" s="45">
        <v>6</v>
      </c>
      <c r="BZ86" s="45">
        <v>8</v>
      </c>
      <c r="CA86" s="45">
        <v>5</v>
      </c>
      <c r="CB86" s="45">
        <v>1</v>
      </c>
      <c r="CC86" s="45">
        <v>2</v>
      </c>
      <c r="CD86" s="45">
        <v>2</v>
      </c>
      <c r="CE86" s="45">
        <v>0</v>
      </c>
      <c r="CF86" s="45">
        <v>2</v>
      </c>
      <c r="CG86" s="45">
        <v>6</v>
      </c>
      <c r="CH86" s="45">
        <v>4</v>
      </c>
      <c r="CI86" s="45">
        <v>61</v>
      </c>
      <c r="CJ86" s="45">
        <v>120</v>
      </c>
    </row>
    <row r="87" spans="1:88" ht="14" customHeight="1" x14ac:dyDescent="0.35">
      <c r="A87" s="60">
        <v>680</v>
      </c>
      <c r="B87" s="62" t="s">
        <v>163</v>
      </c>
      <c r="C87" s="61" t="s">
        <v>88</v>
      </c>
      <c r="D87" s="63">
        <v>39.137100199999999</v>
      </c>
      <c r="E87" s="63">
        <v>-86.162399300000004</v>
      </c>
      <c r="F87" s="59" t="s">
        <v>305</v>
      </c>
      <c r="G87" s="59" t="s">
        <v>151</v>
      </c>
      <c r="H87" s="59">
        <v>51202080502</v>
      </c>
      <c r="I87" s="45">
        <v>39.137100199999999</v>
      </c>
      <c r="J87" s="45">
        <v>-86.162399300000004</v>
      </c>
      <c r="K87" s="45" t="s">
        <v>92</v>
      </c>
      <c r="L87" s="46">
        <v>0</v>
      </c>
      <c r="N87" s="52">
        <v>43.5</v>
      </c>
      <c r="O87" s="52" t="s">
        <v>93</v>
      </c>
      <c r="P87" s="45">
        <v>18</v>
      </c>
      <c r="Q87" s="45">
        <v>6</v>
      </c>
      <c r="S87" s="52">
        <v>1</v>
      </c>
      <c r="T87" s="51" t="s">
        <v>94</v>
      </c>
      <c r="U87" s="52">
        <v>2E-3</v>
      </c>
      <c r="W87" s="52">
        <v>3.0000000000000001E-3</v>
      </c>
      <c r="X87" s="51" t="s">
        <v>94</v>
      </c>
      <c r="Y87" s="52">
        <v>0.1</v>
      </c>
      <c r="AA87" s="52">
        <v>0.09</v>
      </c>
      <c r="AB87" s="51" t="s">
        <v>94</v>
      </c>
      <c r="AC87" s="53">
        <v>1.4E-2</v>
      </c>
      <c r="AD87" s="48">
        <v>4.7803797236562664E-3</v>
      </c>
      <c r="AF87" s="46">
        <v>14</v>
      </c>
      <c r="AG87" s="46">
        <v>5</v>
      </c>
      <c r="AH87" s="46">
        <v>5</v>
      </c>
      <c r="AI87" s="46">
        <v>6</v>
      </c>
      <c r="AJ87" s="46">
        <v>3</v>
      </c>
      <c r="AK87" s="46">
        <v>12</v>
      </c>
      <c r="AL87" s="46">
        <v>5</v>
      </c>
      <c r="AM87" s="46">
        <v>5</v>
      </c>
      <c r="AN87" s="46">
        <v>4</v>
      </c>
      <c r="AO87" s="46">
        <v>2</v>
      </c>
      <c r="AP87" s="46">
        <v>0</v>
      </c>
      <c r="AQ87" s="46">
        <v>1</v>
      </c>
      <c r="AR87" s="46">
        <v>4</v>
      </c>
      <c r="AS87" s="46">
        <v>7</v>
      </c>
      <c r="AT87" s="46">
        <v>73</v>
      </c>
      <c r="AU87" s="46">
        <v>185</v>
      </c>
      <c r="AY87" s="49">
        <f>Y87/U87</f>
        <v>50</v>
      </c>
      <c r="AZ87" s="50">
        <f>AA87/Y87</f>
        <v>0.89999999999999991</v>
      </c>
      <c r="BA87" s="50">
        <f>W87/U87</f>
        <v>1.5</v>
      </c>
      <c r="BB87" s="50">
        <f>W87/(U87*3.06)</f>
        <v>0.49019607843137253</v>
      </c>
      <c r="BC87" s="45">
        <v>44288</v>
      </c>
      <c r="BD87" s="45">
        <v>680</v>
      </c>
      <c r="BE87" s="45" t="s">
        <v>150</v>
      </c>
      <c r="BF87" s="45">
        <v>51202080502</v>
      </c>
      <c r="BG87" s="45" t="s">
        <v>152</v>
      </c>
      <c r="BH87" s="45">
        <v>39.137100199999999</v>
      </c>
      <c r="BI87" s="45">
        <v>-86.162399300000004</v>
      </c>
      <c r="BJ87" s="45" t="s">
        <v>92</v>
      </c>
      <c r="BK87" s="45">
        <v>5.5</v>
      </c>
      <c r="BL87" s="45">
        <v>5</v>
      </c>
      <c r="BM87" s="45">
        <v>20.9</v>
      </c>
      <c r="BN87" s="45" t="s">
        <v>96</v>
      </c>
      <c r="BO87" s="45">
        <v>1.7000000000000001E-2</v>
      </c>
      <c r="BP87" s="45">
        <v>0.107</v>
      </c>
      <c r="BQ87" s="45" t="s">
        <v>98</v>
      </c>
      <c r="BR87" s="45">
        <v>1.8154768923451525E-4</v>
      </c>
      <c r="BS87" s="45">
        <v>0.16200000000000001</v>
      </c>
      <c r="BT87" s="45">
        <v>1.9E-2</v>
      </c>
      <c r="BU87" s="45">
        <v>12</v>
      </c>
      <c r="BV87" s="45">
        <v>5</v>
      </c>
      <c r="BW87" s="45">
        <v>5</v>
      </c>
      <c r="BX87" s="45">
        <v>4</v>
      </c>
      <c r="BY87" s="45">
        <v>6</v>
      </c>
      <c r="BZ87" s="45">
        <v>9</v>
      </c>
      <c r="CA87" s="45">
        <v>5</v>
      </c>
      <c r="CB87" s="45">
        <v>5</v>
      </c>
      <c r="CC87" s="45">
        <v>4</v>
      </c>
      <c r="CD87" s="45">
        <v>3</v>
      </c>
      <c r="CE87" s="45">
        <v>4</v>
      </c>
      <c r="CF87" s="45">
        <v>4</v>
      </c>
      <c r="CG87" s="45">
        <v>6</v>
      </c>
      <c r="CH87" s="45">
        <v>7</v>
      </c>
      <c r="CI87" s="45">
        <v>79</v>
      </c>
      <c r="CJ87" s="45">
        <v>120</v>
      </c>
    </row>
    <row r="88" spans="1:88" ht="14" customHeight="1" x14ac:dyDescent="0.35">
      <c r="A88" s="60">
        <v>685</v>
      </c>
      <c r="B88" s="61" t="s">
        <v>162</v>
      </c>
      <c r="C88" s="61" t="s">
        <v>160</v>
      </c>
      <c r="D88" s="63">
        <v>39.1277008</v>
      </c>
      <c r="E88" s="63">
        <v>-86.141998299999997</v>
      </c>
      <c r="F88" s="59" t="s">
        <v>299</v>
      </c>
      <c r="G88" s="59" t="s">
        <v>151</v>
      </c>
      <c r="H88" s="59">
        <v>51202080501</v>
      </c>
      <c r="I88" s="45">
        <v>39.1277008</v>
      </c>
      <c r="J88" s="45">
        <v>-86.141998299999997</v>
      </c>
      <c r="K88" s="45" t="s">
        <v>92</v>
      </c>
      <c r="L88" s="46">
        <v>1</v>
      </c>
      <c r="N88" s="52">
        <v>648.79999999999995</v>
      </c>
      <c r="O88" s="52" t="s">
        <v>93</v>
      </c>
      <c r="P88" s="45">
        <v>17</v>
      </c>
      <c r="Q88" s="45">
        <v>6</v>
      </c>
      <c r="S88" s="52">
        <v>1.5</v>
      </c>
      <c r="U88" s="52">
        <v>5.4999999999999997E-3</v>
      </c>
      <c r="W88" s="52">
        <v>2E-3</v>
      </c>
      <c r="X88" s="51" t="s">
        <v>94</v>
      </c>
      <c r="Y88" s="52">
        <v>0.1</v>
      </c>
      <c r="AA88" s="52">
        <v>0.02</v>
      </c>
      <c r="AB88" s="51" t="s">
        <v>94</v>
      </c>
      <c r="AC88" s="53">
        <v>1.4E-2</v>
      </c>
      <c r="AD88" s="48">
        <v>4.437696061512772E-3</v>
      </c>
      <c r="AF88" s="46">
        <v>6</v>
      </c>
      <c r="AG88" s="46">
        <v>5</v>
      </c>
      <c r="AH88" s="46">
        <v>0</v>
      </c>
      <c r="AI88" s="46">
        <v>10</v>
      </c>
      <c r="AJ88" s="46">
        <v>6</v>
      </c>
      <c r="AK88" s="46">
        <v>9</v>
      </c>
      <c r="AL88" s="46">
        <v>5</v>
      </c>
      <c r="AM88" s="46">
        <v>2</v>
      </c>
      <c r="AN88" s="46">
        <v>2</v>
      </c>
      <c r="AO88" s="46">
        <v>3</v>
      </c>
      <c r="AP88" s="46">
        <v>4</v>
      </c>
      <c r="AQ88" s="46">
        <v>1</v>
      </c>
      <c r="AR88" s="46">
        <v>4</v>
      </c>
      <c r="AS88" s="46">
        <v>4</v>
      </c>
      <c r="AT88" s="46">
        <v>61</v>
      </c>
      <c r="AU88" s="46">
        <v>120</v>
      </c>
      <c r="AY88" s="49">
        <f>Y88/U88</f>
        <v>18.181818181818183</v>
      </c>
      <c r="AZ88" s="50">
        <f>AA88/Y88</f>
        <v>0.19999999999999998</v>
      </c>
      <c r="BA88" s="50">
        <f>W88/U88</f>
        <v>0.36363636363636365</v>
      </c>
      <c r="BB88" s="50">
        <f>W88/(U88*3.06)</f>
        <v>0.11883541295306004</v>
      </c>
      <c r="BC88" s="45">
        <v>44288</v>
      </c>
      <c r="BD88" s="45">
        <v>685</v>
      </c>
      <c r="BE88" s="45" t="s">
        <v>159</v>
      </c>
      <c r="BF88" s="45">
        <v>51202080501</v>
      </c>
      <c r="BG88" s="45" t="s">
        <v>152</v>
      </c>
      <c r="BH88" s="45">
        <v>39.1277008</v>
      </c>
      <c r="BI88" s="45">
        <v>-86.141998299999997</v>
      </c>
      <c r="BJ88" s="45" t="s">
        <v>92</v>
      </c>
      <c r="BK88" s="45">
        <v>5.6</v>
      </c>
      <c r="BL88" s="45">
        <v>5</v>
      </c>
      <c r="BM88" s="45">
        <v>18.899999999999999</v>
      </c>
      <c r="BN88" s="45">
        <v>0.99999999999988987</v>
      </c>
      <c r="BO88" s="45">
        <v>4.0000000000000001E-3</v>
      </c>
      <c r="BP88" s="45">
        <v>0.22800000000000001</v>
      </c>
      <c r="BQ88" s="45" t="s">
        <v>98</v>
      </c>
      <c r="BR88" s="45">
        <v>1.8302283595782992E-4</v>
      </c>
      <c r="BS88" s="45">
        <v>0.29799999999999999</v>
      </c>
      <c r="BT88" s="45">
        <v>1.4999999999999999E-2</v>
      </c>
      <c r="BU88" s="45">
        <v>14</v>
      </c>
      <c r="BV88" s="45">
        <v>5</v>
      </c>
      <c r="BW88" s="45">
        <v>0</v>
      </c>
      <c r="BX88" s="45">
        <v>8</v>
      </c>
      <c r="BY88" s="45">
        <v>6</v>
      </c>
      <c r="BZ88" s="45">
        <v>9</v>
      </c>
      <c r="CA88" s="45">
        <v>5</v>
      </c>
      <c r="CB88" s="45">
        <v>2</v>
      </c>
      <c r="CC88" s="45">
        <v>2</v>
      </c>
      <c r="CD88" s="45">
        <v>2</v>
      </c>
      <c r="CE88" s="45">
        <v>4</v>
      </c>
      <c r="CF88" s="45">
        <v>4</v>
      </c>
      <c r="CG88" s="45">
        <v>6</v>
      </c>
      <c r="CH88" s="45">
        <v>7</v>
      </c>
      <c r="CI88" s="45">
        <v>74</v>
      </c>
      <c r="CJ88" s="45">
        <v>120</v>
      </c>
    </row>
    <row r="89" spans="1:88" ht="14" customHeight="1" x14ac:dyDescent="0.35">
      <c r="A89" s="60">
        <v>692</v>
      </c>
      <c r="B89" s="62" t="s">
        <v>161</v>
      </c>
      <c r="C89" s="61" t="s">
        <v>160</v>
      </c>
      <c r="D89" s="63">
        <v>39.097198499999998</v>
      </c>
      <c r="E89" s="63">
        <v>-86.133796700000005</v>
      </c>
      <c r="F89" s="59" t="s">
        <v>305</v>
      </c>
      <c r="G89" s="59" t="s">
        <v>151</v>
      </c>
      <c r="H89" s="59">
        <v>51202080502</v>
      </c>
      <c r="I89" s="45">
        <v>39.097198499999998</v>
      </c>
      <c r="J89" s="45">
        <v>-86.133796700000005</v>
      </c>
      <c r="K89" s="45" t="s">
        <v>92</v>
      </c>
      <c r="L89" s="46">
        <v>1</v>
      </c>
      <c r="N89" s="52">
        <v>488.4</v>
      </c>
      <c r="O89" s="52" t="s">
        <v>93</v>
      </c>
      <c r="P89" s="45">
        <v>16</v>
      </c>
      <c r="Q89" s="45">
        <v>6</v>
      </c>
      <c r="R89" s="51" t="s">
        <v>94</v>
      </c>
      <c r="S89" s="52">
        <v>0.5</v>
      </c>
      <c r="U89" s="52">
        <v>2E-3</v>
      </c>
      <c r="W89" s="52">
        <v>5.0000000000000001E-3</v>
      </c>
      <c r="Y89" s="52">
        <v>0.111</v>
      </c>
      <c r="AA89" s="52">
        <v>0.13800000000000001</v>
      </c>
      <c r="AB89" s="51" t="s">
        <v>94</v>
      </c>
      <c r="AC89" s="53">
        <v>1.4E-2</v>
      </c>
      <c r="AD89" s="48">
        <v>4.1174515293475539E-3</v>
      </c>
      <c r="AF89" s="46">
        <v>14</v>
      </c>
      <c r="AG89" s="46">
        <v>0</v>
      </c>
      <c r="AH89" s="46">
        <v>0</v>
      </c>
      <c r="AI89" s="46">
        <v>10</v>
      </c>
      <c r="AJ89" s="46">
        <v>8</v>
      </c>
      <c r="AK89" s="46">
        <v>9</v>
      </c>
      <c r="AL89" s="46">
        <v>5</v>
      </c>
      <c r="AM89" s="46">
        <v>5</v>
      </c>
      <c r="AN89" s="46">
        <v>4</v>
      </c>
      <c r="AO89" s="46">
        <v>3</v>
      </c>
      <c r="AP89" s="46">
        <v>4</v>
      </c>
      <c r="AQ89" s="46">
        <v>1</v>
      </c>
      <c r="AR89" s="46">
        <v>0</v>
      </c>
      <c r="AS89" s="46">
        <v>0</v>
      </c>
      <c r="AT89" s="46">
        <v>63</v>
      </c>
      <c r="AU89" s="46">
        <v>120</v>
      </c>
      <c r="AY89" s="49">
        <f>Y89/U89</f>
        <v>55.5</v>
      </c>
      <c r="AZ89" s="50">
        <f>AA89/Y89</f>
        <v>1.2432432432432434</v>
      </c>
      <c r="BA89" s="50">
        <f>W89/U89</f>
        <v>2.5</v>
      </c>
      <c r="BB89" s="50">
        <f>W89/(U89*3.06)</f>
        <v>0.81699346405228757</v>
      </c>
      <c r="BC89" s="45">
        <v>44288</v>
      </c>
      <c r="BD89" s="45">
        <v>692</v>
      </c>
      <c r="BE89" s="45" t="s">
        <v>150</v>
      </c>
      <c r="BF89" s="45">
        <v>51202080502</v>
      </c>
      <c r="BG89" s="45" t="s">
        <v>152</v>
      </c>
      <c r="BH89" s="45">
        <v>39.097198499999998</v>
      </c>
      <c r="BI89" s="45">
        <v>-86.133796700000005</v>
      </c>
      <c r="BJ89" s="45" t="s">
        <v>92</v>
      </c>
      <c r="BK89" s="45">
        <v>5</v>
      </c>
      <c r="BL89" s="45">
        <v>4</v>
      </c>
      <c r="BM89" s="45">
        <v>0</v>
      </c>
      <c r="BN89" s="45" t="s">
        <v>96</v>
      </c>
      <c r="BO89" s="45">
        <v>5.0000000000000001E-3</v>
      </c>
      <c r="BP89" s="45">
        <v>0.23599999999999999</v>
      </c>
      <c r="BQ89" s="45" t="s">
        <v>98</v>
      </c>
      <c r="BR89" s="45">
        <v>1.7433512839253174E-5</v>
      </c>
      <c r="BS89" s="45">
        <v>0.309</v>
      </c>
      <c r="BT89" s="45">
        <v>1.2999999999999999E-2</v>
      </c>
      <c r="BU89" s="45">
        <v>14</v>
      </c>
      <c r="BV89" s="45">
        <v>5</v>
      </c>
      <c r="BW89" s="45">
        <v>5</v>
      </c>
      <c r="BX89" s="45">
        <v>12</v>
      </c>
      <c r="BY89" s="45">
        <v>8</v>
      </c>
      <c r="BZ89" s="45">
        <v>9</v>
      </c>
      <c r="CA89" s="45">
        <v>5</v>
      </c>
      <c r="CB89" s="45">
        <v>2</v>
      </c>
      <c r="CC89" s="45">
        <v>2</v>
      </c>
      <c r="CD89" s="45">
        <v>3</v>
      </c>
      <c r="CE89" s="45">
        <v>4</v>
      </c>
      <c r="CF89" s="45">
        <v>5</v>
      </c>
      <c r="CG89" s="45">
        <v>4</v>
      </c>
      <c r="CH89" s="45">
        <v>7</v>
      </c>
      <c r="CI89" s="45">
        <v>85</v>
      </c>
      <c r="CJ89" s="45">
        <v>120</v>
      </c>
    </row>
    <row r="90" spans="1:88" ht="14" customHeight="1" x14ac:dyDescent="0.35">
      <c r="A90" s="60">
        <v>697</v>
      </c>
      <c r="B90" s="61" t="s">
        <v>158</v>
      </c>
      <c r="C90" s="61" t="s">
        <v>157</v>
      </c>
      <c r="D90" s="63">
        <v>39.143798799999999</v>
      </c>
      <c r="E90" s="63">
        <v>-86.106201200000001</v>
      </c>
      <c r="F90" s="59" t="s">
        <v>299</v>
      </c>
      <c r="G90" s="59" t="s">
        <v>151</v>
      </c>
      <c r="H90" s="59">
        <v>51202080501</v>
      </c>
      <c r="I90" s="45">
        <v>39.143798799999999</v>
      </c>
      <c r="J90" s="45">
        <v>-86.106201200000001</v>
      </c>
      <c r="K90" s="45" t="s">
        <v>92</v>
      </c>
      <c r="L90" s="46">
        <v>2</v>
      </c>
      <c r="N90" s="52">
        <v>2419.6</v>
      </c>
      <c r="O90" s="52" t="s">
        <v>93</v>
      </c>
      <c r="P90" s="45">
        <v>20</v>
      </c>
      <c r="Q90" s="45">
        <v>6</v>
      </c>
      <c r="S90" s="52">
        <v>30.7</v>
      </c>
      <c r="U90" s="52">
        <v>2.5999999999999999E-2</v>
      </c>
      <c r="W90" s="52">
        <v>2E-3</v>
      </c>
      <c r="X90" s="51" t="s">
        <v>94</v>
      </c>
      <c r="Y90" s="52">
        <v>0.1</v>
      </c>
      <c r="AA90" s="52">
        <v>1.2E-2</v>
      </c>
      <c r="AB90" s="51" t="s">
        <v>94</v>
      </c>
      <c r="AC90" s="53">
        <v>1.4E-2</v>
      </c>
      <c r="AD90" s="48">
        <v>5.538707137377261E-3</v>
      </c>
      <c r="AF90" s="46">
        <v>10</v>
      </c>
      <c r="AG90" s="46">
        <v>0</v>
      </c>
      <c r="AH90" s="46">
        <v>2.5</v>
      </c>
      <c r="AI90" s="46">
        <v>10</v>
      </c>
      <c r="AJ90" s="46">
        <v>8</v>
      </c>
      <c r="AK90" s="46">
        <v>12</v>
      </c>
      <c r="AL90" s="46">
        <v>5</v>
      </c>
      <c r="AM90" s="46">
        <v>2</v>
      </c>
      <c r="AN90" s="46">
        <v>2</v>
      </c>
      <c r="AO90" s="46">
        <v>2</v>
      </c>
      <c r="AP90" s="46">
        <v>4</v>
      </c>
      <c r="AQ90" s="46">
        <v>1</v>
      </c>
      <c r="AR90" s="46">
        <v>4</v>
      </c>
      <c r="AS90" s="46">
        <v>4</v>
      </c>
      <c r="AT90" s="46">
        <v>66.5</v>
      </c>
      <c r="AU90" s="46">
        <v>205</v>
      </c>
      <c r="AY90" s="49">
        <f>Y90/U90</f>
        <v>3.8461538461538467</v>
      </c>
      <c r="AZ90" s="50">
        <f>AA90/Y90</f>
        <v>0.12</v>
      </c>
      <c r="BA90" s="50">
        <f>W90/U90</f>
        <v>7.6923076923076927E-2</v>
      </c>
      <c r="BB90" s="50">
        <f>W90/(U90*3.06)</f>
        <v>2.5138260432378084E-2</v>
      </c>
      <c r="BC90" s="45">
        <v>44288</v>
      </c>
      <c r="BD90" s="45">
        <v>697</v>
      </c>
      <c r="BE90" s="45" t="s">
        <v>159</v>
      </c>
      <c r="BF90" s="45">
        <v>51202080501</v>
      </c>
      <c r="BG90" s="45" t="s">
        <v>152</v>
      </c>
      <c r="BH90" s="45">
        <v>39.143798799999999</v>
      </c>
      <c r="BI90" s="45">
        <v>-86.106201200000001</v>
      </c>
      <c r="BJ90" s="45" t="s">
        <v>92</v>
      </c>
      <c r="BK90" s="45">
        <v>7</v>
      </c>
      <c r="BL90" s="45">
        <v>5</v>
      </c>
      <c r="BM90" s="45">
        <v>6.3</v>
      </c>
      <c r="BN90" s="45">
        <v>1.3999999999998458</v>
      </c>
      <c r="BO90" s="45">
        <v>6.0000000000000001E-3</v>
      </c>
      <c r="BP90" s="45">
        <v>0.218</v>
      </c>
      <c r="BQ90" s="45" t="s">
        <v>98</v>
      </c>
      <c r="BR90" s="45">
        <v>2.0485452420445106E-4</v>
      </c>
      <c r="BS90" s="45">
        <v>0.27600000000000002</v>
      </c>
      <c r="BT90" s="45">
        <v>8.9999999999999993E-3</v>
      </c>
      <c r="BU90" s="45">
        <v>14</v>
      </c>
      <c r="BV90" s="45">
        <v>0</v>
      </c>
      <c r="BW90" s="45">
        <v>0</v>
      </c>
      <c r="BX90" s="45">
        <v>14</v>
      </c>
      <c r="BY90" s="45">
        <v>8</v>
      </c>
      <c r="BZ90" s="45">
        <v>9</v>
      </c>
      <c r="CA90" s="45">
        <v>5</v>
      </c>
      <c r="CB90" s="45">
        <v>2</v>
      </c>
      <c r="CC90" s="45">
        <v>2</v>
      </c>
      <c r="CD90" s="45">
        <v>2</v>
      </c>
      <c r="CE90" s="45">
        <v>4</v>
      </c>
      <c r="CF90" s="45">
        <v>5</v>
      </c>
      <c r="CG90" s="45">
        <v>6</v>
      </c>
      <c r="CH90" s="45">
        <v>7</v>
      </c>
      <c r="CI90" s="45">
        <v>78</v>
      </c>
      <c r="CJ90" s="45">
        <v>120</v>
      </c>
    </row>
    <row r="91" spans="1:88" ht="14" customHeight="1" x14ac:dyDescent="0.35">
      <c r="A91" s="60">
        <v>700</v>
      </c>
      <c r="B91" s="61" t="s">
        <v>154</v>
      </c>
      <c r="C91" s="61" t="s">
        <v>153</v>
      </c>
      <c r="D91" s="63">
        <v>39.071399700000001</v>
      </c>
      <c r="E91" s="63">
        <v>-86.263496399999994</v>
      </c>
      <c r="F91" s="59" t="s">
        <v>298</v>
      </c>
      <c r="G91" s="59" t="s">
        <v>151</v>
      </c>
      <c r="H91" s="59">
        <v>51202080603</v>
      </c>
      <c r="I91" s="45">
        <v>39.071399700000001</v>
      </c>
      <c r="J91" s="45">
        <v>-86.263496399999994</v>
      </c>
      <c r="K91" s="45" t="s">
        <v>92</v>
      </c>
      <c r="L91" s="46">
        <v>0</v>
      </c>
      <c r="N91" s="52">
        <v>6.3</v>
      </c>
      <c r="O91" s="52" t="s">
        <v>93</v>
      </c>
      <c r="S91" s="52">
        <v>16.5</v>
      </c>
      <c r="U91" s="52">
        <v>2.1999999999999999E-2</v>
      </c>
      <c r="W91" s="52">
        <v>4.0000000000000001E-3</v>
      </c>
      <c r="Y91" s="52">
        <v>0.16850000000000001</v>
      </c>
      <c r="Z91" s="51" t="s">
        <v>94</v>
      </c>
      <c r="AA91" s="52">
        <v>7.9000000000000008E-3</v>
      </c>
      <c r="AB91" s="51" t="s">
        <v>94</v>
      </c>
      <c r="AC91" s="53">
        <v>1.4E-2</v>
      </c>
      <c r="AD91" s="48" t="s">
        <v>102</v>
      </c>
      <c r="AF91" s="46">
        <v>10</v>
      </c>
      <c r="AG91" s="46">
        <v>5</v>
      </c>
      <c r="AH91" s="46">
        <v>0</v>
      </c>
      <c r="AI91" s="46">
        <v>6</v>
      </c>
      <c r="AJ91" s="46">
        <v>6</v>
      </c>
      <c r="AK91" s="46">
        <v>4.5</v>
      </c>
      <c r="AL91" s="46">
        <v>5</v>
      </c>
      <c r="AM91" s="46">
        <v>5</v>
      </c>
      <c r="AN91" s="46">
        <v>4</v>
      </c>
      <c r="AO91" s="46">
        <v>3</v>
      </c>
      <c r="AP91" s="46">
        <v>0</v>
      </c>
      <c r="AQ91" s="46">
        <v>0</v>
      </c>
      <c r="AR91" s="46">
        <v>0</v>
      </c>
      <c r="AS91" s="46">
        <v>0</v>
      </c>
      <c r="AT91" s="46">
        <v>48.5</v>
      </c>
      <c r="AU91" s="46" t="s">
        <v>115</v>
      </c>
      <c r="AY91" s="49">
        <f>Y91/U91</f>
        <v>7.6590909090909101</v>
      </c>
      <c r="AZ91" s="50">
        <f>AA91/Y91</f>
        <v>4.6884272997032642E-2</v>
      </c>
      <c r="BA91" s="50">
        <f>W91/U91</f>
        <v>0.18181818181818182</v>
      </c>
      <c r="BB91" s="50">
        <f>W91/(U91*3.06)</f>
        <v>5.9417706476530018E-2</v>
      </c>
      <c r="BC91" s="45">
        <v>44288</v>
      </c>
      <c r="BD91" s="45">
        <v>700</v>
      </c>
      <c r="BE91" s="45" t="s">
        <v>155</v>
      </c>
      <c r="BF91" s="45">
        <v>51202080603</v>
      </c>
      <c r="BG91" s="45" t="s">
        <v>156</v>
      </c>
      <c r="BH91" s="45">
        <v>39.071399700000001</v>
      </c>
      <c r="BI91" s="45">
        <v>-86.263496399999994</v>
      </c>
      <c r="BJ91" s="45" t="s">
        <v>92</v>
      </c>
      <c r="BK91" s="45">
        <v>8</v>
      </c>
      <c r="BL91" s="45">
        <v>5</v>
      </c>
      <c r="BM91" s="45">
        <v>0</v>
      </c>
      <c r="BN91" s="45">
        <v>0.80000000000035598</v>
      </c>
      <c r="BO91" s="45">
        <v>7.0000000000000001E-3</v>
      </c>
      <c r="BP91" s="45">
        <v>8.1000000000000003E-2</v>
      </c>
      <c r="BQ91" s="45" t="s">
        <v>98</v>
      </c>
      <c r="BR91" s="45">
        <v>2.2187299459434194E-4</v>
      </c>
      <c r="BS91" s="45">
        <v>0.20200000000000001</v>
      </c>
      <c r="BT91" s="45">
        <v>2.5000000000000001E-2</v>
      </c>
      <c r="BU91" s="45">
        <v>6</v>
      </c>
      <c r="BV91" s="45">
        <v>5</v>
      </c>
      <c r="BW91" s="45">
        <v>5</v>
      </c>
      <c r="BX91" s="45">
        <v>2</v>
      </c>
      <c r="BY91" s="45">
        <v>6</v>
      </c>
      <c r="BZ91" s="45">
        <v>12</v>
      </c>
      <c r="CA91" s="45">
        <v>5</v>
      </c>
      <c r="CB91" s="45">
        <v>5</v>
      </c>
      <c r="CC91" s="45">
        <v>2</v>
      </c>
      <c r="CD91" s="45">
        <v>2</v>
      </c>
      <c r="CE91" s="45">
        <v>4</v>
      </c>
      <c r="CF91" s="45">
        <v>1</v>
      </c>
      <c r="CG91" s="45">
        <v>4</v>
      </c>
      <c r="CH91" s="45">
        <v>4</v>
      </c>
      <c r="CI91" s="45">
        <v>63</v>
      </c>
      <c r="CJ91" s="45">
        <v>50</v>
      </c>
    </row>
    <row r="92" spans="1:88" ht="14" customHeight="1" x14ac:dyDescent="0.35">
      <c r="A92" s="60">
        <v>702</v>
      </c>
      <c r="B92" s="61" t="s">
        <v>149</v>
      </c>
      <c r="C92" s="61" t="s">
        <v>148</v>
      </c>
      <c r="D92" s="63">
        <v>39.0779991</v>
      </c>
      <c r="E92" s="63">
        <v>-86.196601900000005</v>
      </c>
      <c r="F92" s="59" t="s">
        <v>305</v>
      </c>
      <c r="G92" s="59" t="s">
        <v>151</v>
      </c>
      <c r="H92" s="59">
        <v>51202080502</v>
      </c>
      <c r="I92" s="45">
        <v>39.0779991</v>
      </c>
      <c r="J92" s="45">
        <v>-86.196601900000005</v>
      </c>
      <c r="K92" s="45" t="s">
        <v>114</v>
      </c>
      <c r="AF92" s="46">
        <v>12</v>
      </c>
      <c r="AG92" s="46">
        <v>5</v>
      </c>
      <c r="AH92" s="46">
        <v>5</v>
      </c>
      <c r="AI92" s="46">
        <v>4</v>
      </c>
      <c r="AJ92" s="46">
        <v>6</v>
      </c>
      <c r="AK92" s="46">
        <v>9</v>
      </c>
      <c r="AL92" s="46">
        <v>5</v>
      </c>
      <c r="AM92" s="46">
        <v>5</v>
      </c>
      <c r="AN92" s="46">
        <v>2</v>
      </c>
      <c r="AO92" s="46">
        <v>3</v>
      </c>
      <c r="AP92" s="46">
        <v>0</v>
      </c>
      <c r="AQ92" s="46">
        <v>0</v>
      </c>
      <c r="AR92" s="46">
        <v>0</v>
      </c>
      <c r="AS92" s="46">
        <v>0</v>
      </c>
      <c r="AT92" s="46">
        <v>56</v>
      </c>
      <c r="AU92" s="46" t="s">
        <v>115</v>
      </c>
      <c r="BC92" s="45">
        <v>44288</v>
      </c>
      <c r="BD92" s="45">
        <v>702</v>
      </c>
      <c r="BE92" s="45" t="s">
        <v>150</v>
      </c>
      <c r="BF92" s="45">
        <v>51202080502</v>
      </c>
      <c r="BG92" s="45" t="s">
        <v>152</v>
      </c>
      <c r="BH92" s="45">
        <v>39.0779991</v>
      </c>
      <c r="BI92" s="45">
        <v>-86.196601900000005</v>
      </c>
      <c r="BJ92" s="45" t="s">
        <v>92</v>
      </c>
      <c r="BK92" s="45">
        <v>2.2000000000000002</v>
      </c>
      <c r="BL92" s="45">
        <v>4</v>
      </c>
      <c r="BM92" s="45">
        <v>6.3</v>
      </c>
      <c r="BN92" s="45" t="s">
        <v>96</v>
      </c>
      <c r="BO92" s="45">
        <v>6.0000000000000001E-3</v>
      </c>
      <c r="BP92" s="45">
        <v>3.1E-2</v>
      </c>
      <c r="BQ92" s="45" t="s">
        <v>98</v>
      </c>
      <c r="BR92" s="45">
        <v>1.3854216452502069E-5</v>
      </c>
      <c r="BS92" s="45" t="s">
        <v>103</v>
      </c>
      <c r="BT92" s="45">
        <v>2.1499999999999998E-2</v>
      </c>
      <c r="BU92" s="45">
        <v>12</v>
      </c>
      <c r="BV92" s="45">
        <v>5</v>
      </c>
      <c r="BW92" s="45">
        <v>5</v>
      </c>
      <c r="BX92" s="45">
        <v>4</v>
      </c>
      <c r="BY92" s="45">
        <v>6</v>
      </c>
      <c r="BZ92" s="45">
        <v>9</v>
      </c>
      <c r="CA92" s="45">
        <v>5</v>
      </c>
      <c r="CB92" s="45">
        <v>3.5</v>
      </c>
      <c r="CC92" s="45">
        <v>2</v>
      </c>
      <c r="CD92" s="45">
        <v>3</v>
      </c>
      <c r="CE92" s="45">
        <v>0</v>
      </c>
      <c r="CF92" s="45">
        <v>1</v>
      </c>
      <c r="CG92" s="45">
        <v>4</v>
      </c>
      <c r="CH92" s="45">
        <v>5.5</v>
      </c>
      <c r="CI92" s="45">
        <v>65</v>
      </c>
      <c r="CJ92" s="45">
        <v>50</v>
      </c>
    </row>
    <row r="93" spans="1:88" ht="14" customHeight="1" x14ac:dyDescent="0.35">
      <c r="A93" s="60">
        <v>805</v>
      </c>
      <c r="B93" s="61" t="s">
        <v>147</v>
      </c>
      <c r="C93" s="61" t="s">
        <v>146</v>
      </c>
      <c r="D93" s="63">
        <v>39.031898499999997</v>
      </c>
      <c r="E93" s="63">
        <v>-86.273597699999996</v>
      </c>
      <c r="F93" s="59" t="s">
        <v>304</v>
      </c>
      <c r="G93" s="59" t="s">
        <v>91</v>
      </c>
      <c r="H93" s="59">
        <v>51202080404</v>
      </c>
      <c r="I93" s="45">
        <v>39.031898499999997</v>
      </c>
      <c r="J93" s="45">
        <v>-86.273597699999996</v>
      </c>
      <c r="K93" s="45" t="s">
        <v>114</v>
      </c>
      <c r="AF93" s="46">
        <v>12</v>
      </c>
      <c r="AG93" s="46">
        <v>5</v>
      </c>
      <c r="AH93" s="46">
        <v>5</v>
      </c>
      <c r="AI93" s="46">
        <v>6</v>
      </c>
      <c r="AJ93" s="46">
        <v>6</v>
      </c>
      <c r="AK93" s="46">
        <v>12</v>
      </c>
      <c r="AL93" s="46">
        <v>5</v>
      </c>
      <c r="AM93" s="46">
        <v>5</v>
      </c>
      <c r="AN93" s="46">
        <v>4</v>
      </c>
      <c r="AO93" s="46">
        <v>3</v>
      </c>
      <c r="AP93" s="46">
        <v>0</v>
      </c>
      <c r="AQ93" s="46">
        <v>0</v>
      </c>
      <c r="AR93" s="46">
        <v>0</v>
      </c>
      <c r="AS93" s="46">
        <v>0</v>
      </c>
      <c r="AT93" s="46">
        <v>63</v>
      </c>
      <c r="AU93" s="46" t="s">
        <v>115</v>
      </c>
      <c r="BC93" s="45">
        <v>44288</v>
      </c>
      <c r="BD93" s="45">
        <v>805</v>
      </c>
      <c r="BE93" s="45" t="s">
        <v>101</v>
      </c>
      <c r="BF93" s="45">
        <v>51202080404</v>
      </c>
      <c r="BG93" s="45" t="s">
        <v>95</v>
      </c>
      <c r="BH93" s="45">
        <v>39.031898499999997</v>
      </c>
      <c r="BI93" s="45">
        <v>-86.273597699999996</v>
      </c>
      <c r="BJ93" s="45" t="s">
        <v>92</v>
      </c>
      <c r="BK93" s="45">
        <v>6</v>
      </c>
      <c r="BL93" s="45">
        <v>5</v>
      </c>
      <c r="BM93" s="45">
        <v>4.0999999999999996</v>
      </c>
      <c r="BN93" s="45">
        <v>3.2000000000000917</v>
      </c>
      <c r="BO93" s="45">
        <v>5.0000000000000001E-3</v>
      </c>
      <c r="BP93" s="45">
        <v>6.4000000000000001E-2</v>
      </c>
      <c r="BQ93" s="45" t="s">
        <v>98</v>
      </c>
      <c r="BR93" s="45">
        <v>1.8903330013787928E-4</v>
      </c>
      <c r="BS93" s="45">
        <v>0.14000000000000001</v>
      </c>
      <c r="BT93" s="45">
        <v>2.5999999999999999E-2</v>
      </c>
      <c r="BU93" s="45">
        <v>14</v>
      </c>
      <c r="BV93" s="45">
        <v>5</v>
      </c>
      <c r="BW93" s="45">
        <v>0</v>
      </c>
      <c r="BX93" s="45">
        <v>6</v>
      </c>
      <c r="BY93" s="45">
        <v>8</v>
      </c>
      <c r="BZ93" s="45">
        <v>9</v>
      </c>
      <c r="CA93" s="45">
        <v>5</v>
      </c>
      <c r="CB93" s="45">
        <v>3</v>
      </c>
      <c r="CC93" s="45">
        <v>2</v>
      </c>
      <c r="CD93" s="45">
        <v>2</v>
      </c>
      <c r="CE93" s="45">
        <v>6</v>
      </c>
      <c r="CF93" s="45">
        <v>1</v>
      </c>
      <c r="CG93" s="45">
        <v>0</v>
      </c>
      <c r="CH93" s="45">
        <v>0</v>
      </c>
      <c r="CI93" s="45">
        <v>61</v>
      </c>
      <c r="CJ93" s="45">
        <v>120</v>
      </c>
    </row>
    <row r="94" spans="1:88" ht="14" customHeight="1" x14ac:dyDescent="0.35">
      <c r="A94" s="60">
        <v>808</v>
      </c>
      <c r="B94" s="61" t="s">
        <v>145</v>
      </c>
      <c r="C94" s="61" t="s">
        <v>144</v>
      </c>
      <c r="D94" s="63">
        <v>38.9939003</v>
      </c>
      <c r="E94" s="63">
        <v>-86.241096499999998</v>
      </c>
      <c r="F94" s="59" t="s">
        <v>308</v>
      </c>
      <c r="G94" s="59" t="s">
        <v>91</v>
      </c>
      <c r="H94" s="59">
        <v>51202080403</v>
      </c>
      <c r="I94" s="45">
        <v>38.9939003</v>
      </c>
      <c r="J94" s="45">
        <v>-86.241096499999998</v>
      </c>
      <c r="K94" s="45" t="s">
        <v>114</v>
      </c>
      <c r="AF94" s="46">
        <v>10</v>
      </c>
      <c r="AG94" s="46">
        <v>5</v>
      </c>
      <c r="AH94" s="46">
        <v>0</v>
      </c>
      <c r="AI94" s="46">
        <v>8</v>
      </c>
      <c r="AJ94" s="46">
        <v>6</v>
      </c>
      <c r="AK94" s="46">
        <v>9</v>
      </c>
      <c r="AL94" s="46">
        <v>5</v>
      </c>
      <c r="AM94" s="46">
        <v>5</v>
      </c>
      <c r="AN94" s="46">
        <v>2</v>
      </c>
      <c r="AO94" s="46">
        <v>3</v>
      </c>
      <c r="AP94" s="46">
        <v>0</v>
      </c>
      <c r="AQ94" s="46">
        <v>0</v>
      </c>
      <c r="AR94" s="46">
        <v>0</v>
      </c>
      <c r="AS94" s="46">
        <v>0</v>
      </c>
      <c r="AT94" s="46">
        <v>53</v>
      </c>
      <c r="AU94" s="46" t="s">
        <v>115</v>
      </c>
      <c r="BC94" s="45">
        <v>44288</v>
      </c>
      <c r="BD94" s="45">
        <v>808</v>
      </c>
      <c r="BE94" s="45" t="s">
        <v>125</v>
      </c>
      <c r="BF94" s="45">
        <v>51202080403</v>
      </c>
      <c r="BG94" s="45" t="s">
        <v>95</v>
      </c>
      <c r="BH94" s="45">
        <v>38.9939003</v>
      </c>
      <c r="BI94" s="45">
        <v>-86.241096499999998</v>
      </c>
      <c r="BJ94" s="45" t="s">
        <v>92</v>
      </c>
      <c r="BK94" s="45">
        <v>4.4000000000000004</v>
      </c>
      <c r="BL94" s="45">
        <v>4</v>
      </c>
      <c r="BM94" s="45">
        <v>3.1</v>
      </c>
      <c r="BN94" s="45" t="s">
        <v>96</v>
      </c>
      <c r="BO94" s="45">
        <v>4.0000000000000001E-3</v>
      </c>
      <c r="BP94" s="45">
        <v>0.14099999999999999</v>
      </c>
      <c r="BQ94" s="45" t="s">
        <v>98</v>
      </c>
      <c r="BR94" s="45">
        <v>1.6602293349718971E-5</v>
      </c>
      <c r="BS94" s="45">
        <v>0.155</v>
      </c>
      <c r="BT94" s="45">
        <v>1.7000000000000001E-2</v>
      </c>
      <c r="BU94" s="45">
        <v>6</v>
      </c>
      <c r="BV94" s="45">
        <v>0</v>
      </c>
      <c r="BW94" s="45">
        <v>5</v>
      </c>
      <c r="BX94" s="45">
        <v>14</v>
      </c>
      <c r="BY94" s="45">
        <v>6</v>
      </c>
      <c r="BZ94" s="45">
        <v>11</v>
      </c>
      <c r="CA94" s="45">
        <v>5</v>
      </c>
      <c r="CB94" s="45">
        <v>5</v>
      </c>
      <c r="CC94" s="45">
        <v>0</v>
      </c>
      <c r="CD94" s="45">
        <v>2</v>
      </c>
      <c r="CE94" s="45">
        <v>4</v>
      </c>
      <c r="CF94" s="45">
        <v>2</v>
      </c>
      <c r="CG94" s="45">
        <v>6</v>
      </c>
      <c r="CH94" s="45">
        <v>4</v>
      </c>
      <c r="CI94" s="45">
        <v>70</v>
      </c>
      <c r="CJ94" s="45">
        <v>50</v>
      </c>
    </row>
    <row r="95" spans="1:88" ht="14" customHeight="1" x14ac:dyDescent="0.35">
      <c r="A95" s="60">
        <v>809</v>
      </c>
      <c r="B95" s="61" t="s">
        <v>143</v>
      </c>
      <c r="C95" s="61" t="s">
        <v>142</v>
      </c>
      <c r="D95" s="63">
        <v>39.039398200000001</v>
      </c>
      <c r="E95" s="63">
        <v>-86.277999899999998</v>
      </c>
      <c r="F95" s="59" t="s">
        <v>304</v>
      </c>
      <c r="G95" s="59" t="s">
        <v>91</v>
      </c>
      <c r="H95" s="59">
        <v>51202080404</v>
      </c>
      <c r="I95" s="45">
        <v>39.039398200000001</v>
      </c>
      <c r="J95" s="45">
        <v>-86.277999899999998</v>
      </c>
      <c r="K95" s="45" t="s">
        <v>114</v>
      </c>
      <c r="AF95" s="46">
        <v>10</v>
      </c>
      <c r="AG95" s="46">
        <v>5</v>
      </c>
      <c r="AH95" s="46">
        <v>5</v>
      </c>
      <c r="AI95" s="46">
        <v>2</v>
      </c>
      <c r="AJ95" s="46">
        <v>6</v>
      </c>
      <c r="AK95" s="46">
        <v>9</v>
      </c>
      <c r="AL95" s="46">
        <v>5</v>
      </c>
      <c r="AM95" s="46">
        <v>3</v>
      </c>
      <c r="AN95" s="46">
        <v>2</v>
      </c>
      <c r="AO95" s="46">
        <v>3</v>
      </c>
      <c r="AP95" s="46">
        <v>0</v>
      </c>
      <c r="AQ95" s="46">
        <v>0</v>
      </c>
      <c r="AR95" s="46">
        <v>0</v>
      </c>
      <c r="AS95" s="46">
        <v>0</v>
      </c>
      <c r="AT95" s="46">
        <v>50</v>
      </c>
      <c r="AU95" s="46" t="s">
        <v>115</v>
      </c>
      <c r="BC95" s="45">
        <v>44288</v>
      </c>
      <c r="BD95" s="45">
        <v>809</v>
      </c>
      <c r="BE95" s="45" t="s">
        <v>101</v>
      </c>
      <c r="BF95" s="45">
        <v>51202080404</v>
      </c>
      <c r="BG95" s="45" t="s">
        <v>95</v>
      </c>
      <c r="BH95" s="45">
        <v>39.039398200000001</v>
      </c>
      <c r="BI95" s="45">
        <v>-86.277999899999998</v>
      </c>
      <c r="BJ95" s="45" t="s">
        <v>92</v>
      </c>
      <c r="BK95" s="45">
        <v>6</v>
      </c>
      <c r="BL95" s="45">
        <v>5</v>
      </c>
      <c r="BM95" s="45">
        <v>0</v>
      </c>
      <c r="BN95" s="45" t="s">
        <v>96</v>
      </c>
      <c r="BO95" s="45">
        <v>4.0000000000000001E-3</v>
      </c>
      <c r="BP95" s="45">
        <v>9.5000000000000001E-2</v>
      </c>
      <c r="BQ95" s="45" t="s">
        <v>98</v>
      </c>
      <c r="BR95" s="45">
        <v>1.8903330013787928E-4</v>
      </c>
      <c r="BS95" s="45">
        <v>0.106</v>
      </c>
      <c r="BT95" s="45">
        <v>1.9E-2</v>
      </c>
      <c r="BU95" s="45">
        <v>10</v>
      </c>
      <c r="BV95" s="45">
        <v>5</v>
      </c>
      <c r="BW95" s="45">
        <v>5</v>
      </c>
      <c r="BX95" s="45">
        <v>8</v>
      </c>
      <c r="BY95" s="45">
        <v>4.5</v>
      </c>
      <c r="BZ95" s="45">
        <v>9</v>
      </c>
      <c r="CA95" s="45">
        <v>5</v>
      </c>
      <c r="CB95" s="45">
        <v>1</v>
      </c>
      <c r="CC95" s="45">
        <v>2</v>
      </c>
      <c r="CD95" s="45">
        <v>2</v>
      </c>
      <c r="CE95" s="45">
        <v>4</v>
      </c>
      <c r="CF95" s="45">
        <v>1</v>
      </c>
      <c r="CG95" s="45">
        <v>6</v>
      </c>
      <c r="CH95" s="45">
        <v>5.5</v>
      </c>
      <c r="CI95" s="45">
        <v>68</v>
      </c>
      <c r="CJ95" s="45">
        <v>120</v>
      </c>
    </row>
    <row r="96" spans="1:88" ht="14" customHeight="1" x14ac:dyDescent="0.35">
      <c r="A96" s="60">
        <v>814</v>
      </c>
      <c r="B96" s="61" t="s">
        <v>109</v>
      </c>
      <c r="C96" s="61" t="s">
        <v>141</v>
      </c>
      <c r="D96" s="63">
        <v>38.994300799999998</v>
      </c>
      <c r="E96" s="63">
        <v>-86.234397900000005</v>
      </c>
      <c r="F96" s="59" t="s">
        <v>308</v>
      </c>
      <c r="G96" s="59" t="s">
        <v>91</v>
      </c>
      <c r="H96" s="59">
        <v>51202080403</v>
      </c>
      <c r="I96" s="45">
        <v>38.994300799999998</v>
      </c>
      <c r="J96" s="45">
        <v>-86.234397900000005</v>
      </c>
      <c r="K96" s="45" t="s">
        <v>92</v>
      </c>
      <c r="L96" s="46">
        <v>2</v>
      </c>
      <c r="N96" s="52">
        <v>156.5</v>
      </c>
      <c r="O96" s="52" t="s">
        <v>93</v>
      </c>
      <c r="P96" s="45">
        <v>17.5</v>
      </c>
      <c r="Q96" s="45">
        <v>6</v>
      </c>
      <c r="S96" s="52">
        <v>5.5</v>
      </c>
      <c r="U96" s="52">
        <v>3.6999999999999998E-2</v>
      </c>
      <c r="W96" s="52">
        <v>8.9999999999999993E-3</v>
      </c>
      <c r="Y96" s="52">
        <v>0.25800000000000001</v>
      </c>
      <c r="AA96" s="52">
        <v>2.4E-2</v>
      </c>
      <c r="AC96" s="53">
        <v>0.08</v>
      </c>
      <c r="AD96" s="48">
        <v>2.6320844033002673E-2</v>
      </c>
      <c r="AF96" s="46">
        <v>10</v>
      </c>
      <c r="AG96" s="46">
        <v>5</v>
      </c>
      <c r="AH96" s="46">
        <v>5</v>
      </c>
      <c r="AI96" s="46">
        <v>6</v>
      </c>
      <c r="AJ96" s="46">
        <v>6</v>
      </c>
      <c r="AK96" s="46">
        <v>9</v>
      </c>
      <c r="AL96" s="46">
        <v>8</v>
      </c>
      <c r="AM96" s="46">
        <v>3</v>
      </c>
      <c r="AN96" s="46">
        <v>4</v>
      </c>
      <c r="AO96" s="46">
        <v>2</v>
      </c>
      <c r="AP96" s="46">
        <v>6</v>
      </c>
      <c r="AQ96" s="46">
        <v>1</v>
      </c>
      <c r="AR96" s="46">
        <v>0</v>
      </c>
      <c r="AS96" s="46">
        <v>0</v>
      </c>
      <c r="AT96" s="46">
        <v>65</v>
      </c>
      <c r="AU96" s="46">
        <v>120</v>
      </c>
      <c r="AY96" s="49">
        <f t="shared" ref="AY96:AY103" si="8">Y96/U96</f>
        <v>6.9729729729729737</v>
      </c>
      <c r="AZ96" s="50">
        <f t="shared" ref="AZ96:AZ103" si="9">AA96/Y96</f>
        <v>9.3023255813953487E-2</v>
      </c>
      <c r="BA96" s="50">
        <f t="shared" ref="BA96:BA103" si="10">W96/U96</f>
        <v>0.24324324324324323</v>
      </c>
      <c r="BB96" s="50">
        <f t="shared" ref="BB96:BB103" si="11">W96/(U96*3.06)</f>
        <v>7.9491255961844184E-2</v>
      </c>
      <c r="BC96" s="45">
        <v>44288</v>
      </c>
      <c r="BD96" s="45">
        <v>814</v>
      </c>
      <c r="BE96" s="45" t="s">
        <v>125</v>
      </c>
      <c r="BF96" s="45">
        <v>51202080403</v>
      </c>
      <c r="BG96" s="45" t="s">
        <v>95</v>
      </c>
      <c r="BH96" s="45">
        <v>38.994300799999998</v>
      </c>
      <c r="BI96" s="45">
        <v>-86.234397900000005</v>
      </c>
      <c r="BJ96" s="45" t="s">
        <v>92</v>
      </c>
      <c r="BK96" s="45">
        <v>8.8000000000000007</v>
      </c>
      <c r="BL96" s="45">
        <v>4</v>
      </c>
      <c r="BM96" s="45">
        <v>14.5</v>
      </c>
      <c r="BN96" s="45">
        <v>3.5999999999996035</v>
      </c>
      <c r="BO96" s="45">
        <v>4.0000000000000001E-3</v>
      </c>
      <c r="BP96" s="45">
        <v>0.6</v>
      </c>
      <c r="BQ96" s="45" t="s">
        <v>98</v>
      </c>
      <c r="BR96" s="45">
        <v>2.3640742326004693E-5</v>
      </c>
      <c r="BS96" s="45">
        <v>0.6885</v>
      </c>
      <c r="BT96" s="45">
        <v>2.6000000000000002E-2</v>
      </c>
      <c r="BU96" s="45">
        <v>0</v>
      </c>
      <c r="BV96" s="45">
        <v>5</v>
      </c>
      <c r="BW96" s="45">
        <v>0</v>
      </c>
      <c r="BX96" s="45">
        <v>4</v>
      </c>
      <c r="BY96" s="45">
        <v>6</v>
      </c>
      <c r="BZ96" s="45">
        <v>9</v>
      </c>
      <c r="CA96" s="45">
        <v>0</v>
      </c>
      <c r="CB96" s="45">
        <v>1</v>
      </c>
      <c r="CC96" s="45">
        <v>0</v>
      </c>
      <c r="CD96" s="45">
        <v>2</v>
      </c>
      <c r="CE96" s="45">
        <v>6</v>
      </c>
      <c r="CF96" s="45">
        <v>2</v>
      </c>
      <c r="CG96" s="45">
        <v>8</v>
      </c>
      <c r="CH96" s="45">
        <v>0</v>
      </c>
      <c r="CI96" s="45">
        <v>43</v>
      </c>
      <c r="CJ96" s="45">
        <v>120</v>
      </c>
    </row>
    <row r="97" spans="1:88" ht="14" customHeight="1" x14ac:dyDescent="0.35">
      <c r="A97" s="60">
        <v>816</v>
      </c>
      <c r="B97" s="61" t="s">
        <v>106</v>
      </c>
      <c r="C97" s="61" t="s">
        <v>88</v>
      </c>
      <c r="D97" s="63">
        <v>39.037700700000002</v>
      </c>
      <c r="E97" s="63">
        <v>-86.1493988</v>
      </c>
      <c r="F97" s="59" t="s">
        <v>302</v>
      </c>
      <c r="G97" s="59" t="s">
        <v>91</v>
      </c>
      <c r="H97" s="59">
        <v>51202080402</v>
      </c>
      <c r="I97" s="45">
        <v>39.037700700000002</v>
      </c>
      <c r="J97" s="45">
        <v>-86.1493988</v>
      </c>
      <c r="K97" s="45" t="s">
        <v>92</v>
      </c>
      <c r="L97" s="46">
        <v>1</v>
      </c>
      <c r="M97" s="51" t="s">
        <v>132</v>
      </c>
      <c r="N97" s="52">
        <v>2419.6</v>
      </c>
      <c r="O97" s="52" t="s">
        <v>93</v>
      </c>
      <c r="P97" s="45">
        <v>18</v>
      </c>
      <c r="Q97" s="45">
        <v>6</v>
      </c>
      <c r="S97" s="52">
        <v>3.5</v>
      </c>
      <c r="U97" s="52">
        <v>4.0000000000000001E-3</v>
      </c>
      <c r="W97" s="52">
        <v>2E-3</v>
      </c>
      <c r="Y97" s="52">
        <v>0.219</v>
      </c>
      <c r="AA97" s="52">
        <v>1.7999999999999999E-2</v>
      </c>
      <c r="AC97" s="53">
        <v>0.16</v>
      </c>
      <c r="AD97" s="48">
        <v>5.4632911127500183E-2</v>
      </c>
      <c r="AF97" s="46">
        <v>12</v>
      </c>
      <c r="AG97" s="46">
        <v>5</v>
      </c>
      <c r="AH97" s="46">
        <v>0</v>
      </c>
      <c r="AI97" s="46">
        <v>10</v>
      </c>
      <c r="AJ97" s="46">
        <v>6</v>
      </c>
      <c r="AK97" s="46">
        <v>6</v>
      </c>
      <c r="AL97" s="46">
        <v>8</v>
      </c>
      <c r="AM97" s="46">
        <v>0</v>
      </c>
      <c r="AN97" s="46">
        <v>2</v>
      </c>
      <c r="AO97" s="46">
        <v>3</v>
      </c>
      <c r="AP97" s="46">
        <v>4</v>
      </c>
      <c r="AQ97" s="46">
        <v>1</v>
      </c>
      <c r="AR97" s="46">
        <v>0</v>
      </c>
      <c r="AS97" s="46">
        <v>0</v>
      </c>
      <c r="AT97" s="46">
        <v>57</v>
      </c>
      <c r="AU97" s="46">
        <v>120</v>
      </c>
      <c r="AY97" s="49">
        <f t="shared" si="8"/>
        <v>54.75</v>
      </c>
      <c r="AZ97" s="50">
        <f t="shared" si="9"/>
        <v>8.2191780821917804E-2</v>
      </c>
      <c r="BA97" s="50">
        <f t="shared" si="10"/>
        <v>0.5</v>
      </c>
      <c r="BB97" s="50">
        <f t="shared" si="11"/>
        <v>0.16339869281045752</v>
      </c>
      <c r="BC97" s="45">
        <v>44288</v>
      </c>
      <c r="BD97" s="45">
        <v>816</v>
      </c>
      <c r="BE97" s="45" t="s">
        <v>106</v>
      </c>
      <c r="BF97" s="45">
        <v>51202080402</v>
      </c>
      <c r="BG97" s="45" t="s">
        <v>95</v>
      </c>
      <c r="BH97" s="45">
        <v>39.037700700000002</v>
      </c>
      <c r="BI97" s="45">
        <v>-86.1493988</v>
      </c>
      <c r="BJ97" s="45" t="s">
        <v>92</v>
      </c>
      <c r="BK97" s="45">
        <v>5</v>
      </c>
      <c r="BL97" s="45">
        <v>5</v>
      </c>
      <c r="BM97" s="45">
        <v>11</v>
      </c>
      <c r="BN97" s="45" t="s">
        <v>96</v>
      </c>
      <c r="BO97" s="45">
        <v>2E-3</v>
      </c>
      <c r="BP97" s="45">
        <v>3.9E-2</v>
      </c>
      <c r="BQ97" s="45" t="s">
        <v>98</v>
      </c>
      <c r="BR97" s="45">
        <v>1.7433317459562177E-4</v>
      </c>
      <c r="BS97" s="45" t="s">
        <v>103</v>
      </c>
      <c r="BT97" s="45">
        <v>1.6E-2</v>
      </c>
      <c r="BU97" s="45">
        <v>8</v>
      </c>
      <c r="BV97" s="45">
        <v>5</v>
      </c>
      <c r="BW97" s="45">
        <v>5</v>
      </c>
      <c r="BX97" s="45">
        <v>12</v>
      </c>
      <c r="BY97" s="45">
        <v>6</v>
      </c>
      <c r="BZ97" s="45">
        <v>9</v>
      </c>
      <c r="CA97" s="45">
        <v>5</v>
      </c>
      <c r="CB97" s="45">
        <v>2</v>
      </c>
      <c r="CC97" s="45">
        <v>2</v>
      </c>
      <c r="CD97" s="45">
        <v>2</v>
      </c>
      <c r="CE97" s="45">
        <v>4</v>
      </c>
      <c r="CF97" s="45">
        <v>3</v>
      </c>
      <c r="CG97" s="45">
        <v>8</v>
      </c>
      <c r="CH97" s="45">
        <v>4</v>
      </c>
      <c r="CI97" s="45">
        <v>75</v>
      </c>
      <c r="CJ97" s="45">
        <v>50</v>
      </c>
    </row>
    <row r="98" spans="1:88" ht="14" customHeight="1" x14ac:dyDescent="0.35">
      <c r="A98" s="60">
        <v>819</v>
      </c>
      <c r="B98" s="61" t="s">
        <v>106</v>
      </c>
      <c r="C98" s="61" t="s">
        <v>88</v>
      </c>
      <c r="D98" s="63">
        <v>38.9552002</v>
      </c>
      <c r="E98" s="63">
        <v>-86.130897500000003</v>
      </c>
      <c r="F98" s="59" t="s">
        <v>301</v>
      </c>
      <c r="G98" s="59" t="s">
        <v>91</v>
      </c>
      <c r="H98" s="59">
        <v>51202080401</v>
      </c>
      <c r="I98" s="45">
        <v>38.9552002</v>
      </c>
      <c r="J98" s="45">
        <v>-86.130897500000003</v>
      </c>
      <c r="K98" s="45" t="s">
        <v>92</v>
      </c>
      <c r="L98" s="46">
        <v>0</v>
      </c>
      <c r="N98" s="52">
        <v>42</v>
      </c>
      <c r="O98" s="52" t="s">
        <v>93</v>
      </c>
      <c r="P98" s="45">
        <v>19</v>
      </c>
      <c r="Q98" s="45">
        <v>5.8</v>
      </c>
      <c r="R98" s="51" t="s">
        <v>94</v>
      </c>
      <c r="S98" s="52">
        <v>0.5</v>
      </c>
      <c r="U98" s="52">
        <v>2.1000000000000001E-2</v>
      </c>
      <c r="W98" s="52">
        <v>5.0000000000000001E-3</v>
      </c>
      <c r="Y98" s="52">
        <v>0.22800000000000001</v>
      </c>
      <c r="Z98" s="51" t="s">
        <v>94</v>
      </c>
      <c r="AA98" s="52">
        <v>7.9000000000000008E-3</v>
      </c>
      <c r="AB98" s="51" t="s">
        <v>94</v>
      </c>
      <c r="AC98" s="53">
        <v>1.4E-2</v>
      </c>
      <c r="AD98" s="48">
        <v>3.247911584926213E-3</v>
      </c>
      <c r="AF98" s="46">
        <v>10</v>
      </c>
      <c r="AG98" s="46">
        <v>5</v>
      </c>
      <c r="AH98" s="46">
        <v>0</v>
      </c>
      <c r="AI98" s="46">
        <v>6</v>
      </c>
      <c r="AJ98" s="46">
        <v>3</v>
      </c>
      <c r="AK98" s="46">
        <v>9</v>
      </c>
      <c r="AL98" s="46">
        <v>5</v>
      </c>
      <c r="AM98" s="46">
        <v>1</v>
      </c>
      <c r="AN98" s="46">
        <v>4</v>
      </c>
      <c r="AO98" s="46">
        <v>3</v>
      </c>
      <c r="AP98" s="46">
        <v>6</v>
      </c>
      <c r="AQ98" s="46">
        <v>1</v>
      </c>
      <c r="AR98" s="46">
        <v>0</v>
      </c>
      <c r="AS98" s="46">
        <v>0</v>
      </c>
      <c r="AT98" s="46">
        <v>53</v>
      </c>
      <c r="AU98" s="46">
        <v>175</v>
      </c>
      <c r="AY98" s="49">
        <f t="shared" si="8"/>
        <v>10.857142857142858</v>
      </c>
      <c r="AZ98" s="50">
        <f t="shared" si="9"/>
        <v>3.4649122807017547E-2</v>
      </c>
      <c r="BA98" s="50">
        <f t="shared" si="10"/>
        <v>0.23809523809523808</v>
      </c>
      <c r="BB98" s="50">
        <f t="shared" si="11"/>
        <v>7.7808901338313086E-2</v>
      </c>
      <c r="BC98" s="45">
        <v>44288</v>
      </c>
      <c r="BD98" s="45">
        <v>819</v>
      </c>
      <c r="BE98" s="45" t="s">
        <v>90</v>
      </c>
      <c r="BF98" s="45">
        <v>51202080401</v>
      </c>
      <c r="BG98" s="45" t="s">
        <v>95</v>
      </c>
      <c r="BH98" s="45">
        <v>38.9552002</v>
      </c>
      <c r="BI98" s="45">
        <v>-86.130897500000003</v>
      </c>
      <c r="BJ98" s="45" t="s">
        <v>92</v>
      </c>
      <c r="BK98" s="45">
        <v>6.25</v>
      </c>
      <c r="BL98" s="45">
        <v>5.5</v>
      </c>
      <c r="BM98" s="45">
        <v>31.8</v>
      </c>
      <c r="BN98" s="45">
        <v>0.59999999999993392</v>
      </c>
      <c r="BO98" s="45">
        <v>4.0000000000000001E-3</v>
      </c>
      <c r="BP98" s="45">
        <v>0.41599999999999998</v>
      </c>
      <c r="BQ98" s="45" t="s">
        <v>98</v>
      </c>
      <c r="BR98" s="45">
        <v>6.0992385412462623E-4</v>
      </c>
      <c r="BS98" s="45">
        <v>0.48799999999999999</v>
      </c>
      <c r="BT98" s="45">
        <v>2.4E-2</v>
      </c>
      <c r="BU98" s="45">
        <v>10</v>
      </c>
      <c r="BV98" s="45">
        <v>5</v>
      </c>
      <c r="BW98" s="45">
        <v>5</v>
      </c>
      <c r="BX98" s="45">
        <v>4</v>
      </c>
      <c r="BY98" s="45">
        <v>6</v>
      </c>
      <c r="BZ98" s="45">
        <v>7.5</v>
      </c>
      <c r="CA98" s="45">
        <v>5</v>
      </c>
      <c r="CB98" s="45">
        <v>2</v>
      </c>
      <c r="CC98" s="45">
        <v>2</v>
      </c>
      <c r="CD98" s="45">
        <v>3</v>
      </c>
      <c r="CE98" s="45">
        <v>4</v>
      </c>
      <c r="CF98" s="45">
        <v>1</v>
      </c>
      <c r="CG98" s="45">
        <v>4</v>
      </c>
      <c r="CH98" s="45">
        <v>4</v>
      </c>
      <c r="CI98" s="45">
        <v>62.5</v>
      </c>
      <c r="CJ98" s="45">
        <v>120</v>
      </c>
    </row>
    <row r="99" spans="1:88" ht="14" customHeight="1" x14ac:dyDescent="0.35">
      <c r="A99" s="60">
        <v>824</v>
      </c>
      <c r="B99" s="61" t="s">
        <v>106</v>
      </c>
      <c r="C99" s="61" t="s">
        <v>140</v>
      </c>
      <c r="D99" s="63">
        <v>39.014999400000001</v>
      </c>
      <c r="E99" s="63">
        <v>-86.186401399999994</v>
      </c>
      <c r="F99" s="59" t="s">
        <v>302</v>
      </c>
      <c r="G99" s="59" t="s">
        <v>91</v>
      </c>
      <c r="H99" s="59">
        <v>51202080402</v>
      </c>
      <c r="I99" s="45">
        <v>39.014999400000001</v>
      </c>
      <c r="J99" s="45">
        <v>-86.186401399999994</v>
      </c>
      <c r="K99" s="45" t="s">
        <v>92</v>
      </c>
      <c r="L99" s="46">
        <v>0</v>
      </c>
      <c r="N99" s="52">
        <v>22.8</v>
      </c>
      <c r="O99" s="52" t="s">
        <v>93</v>
      </c>
      <c r="P99" s="45">
        <v>17.899999999999999</v>
      </c>
      <c r="Q99" s="45">
        <v>6</v>
      </c>
      <c r="S99" s="52">
        <v>1.3</v>
      </c>
      <c r="U99" s="52">
        <v>3.0000000000000001E-3</v>
      </c>
      <c r="W99" s="52">
        <v>2E-3</v>
      </c>
      <c r="X99" s="51" t="s">
        <v>94</v>
      </c>
      <c r="Y99" s="52">
        <v>0.1</v>
      </c>
      <c r="AA99" s="52">
        <v>2.9000000000000001E-2</v>
      </c>
      <c r="AB99" s="51" t="s">
        <v>94</v>
      </c>
      <c r="AC99" s="53">
        <v>1.4E-2</v>
      </c>
      <c r="AD99" s="48">
        <v>4.7450624961364873E-3</v>
      </c>
      <c r="AF99" s="46">
        <v>12</v>
      </c>
      <c r="AG99" s="46">
        <v>5</v>
      </c>
      <c r="AH99" s="46">
        <v>5</v>
      </c>
      <c r="AI99" s="46">
        <v>14</v>
      </c>
      <c r="AJ99" s="46">
        <v>3</v>
      </c>
      <c r="AK99" s="46">
        <v>7.5</v>
      </c>
      <c r="AL99" s="46">
        <v>2.5</v>
      </c>
      <c r="AM99" s="46">
        <v>2</v>
      </c>
      <c r="AN99" s="46">
        <v>4</v>
      </c>
      <c r="AO99" s="46">
        <v>2</v>
      </c>
      <c r="AP99" s="46">
        <v>6</v>
      </c>
      <c r="AQ99" s="46">
        <v>0.5</v>
      </c>
      <c r="AR99" s="46">
        <v>4</v>
      </c>
      <c r="AS99" s="46">
        <v>7</v>
      </c>
      <c r="AT99" s="46">
        <v>74.5</v>
      </c>
      <c r="AU99" s="46">
        <v>112</v>
      </c>
      <c r="AY99" s="49">
        <f t="shared" si="8"/>
        <v>33.333333333333336</v>
      </c>
      <c r="AZ99" s="50">
        <f t="shared" si="9"/>
        <v>0.28999999999999998</v>
      </c>
      <c r="BA99" s="50">
        <f t="shared" si="10"/>
        <v>0.66666666666666663</v>
      </c>
      <c r="BB99" s="50">
        <f t="shared" si="11"/>
        <v>0.21786492374727667</v>
      </c>
      <c r="BC99" s="45">
        <v>44288</v>
      </c>
      <c r="BD99" s="45">
        <v>824</v>
      </c>
      <c r="BE99" s="45" t="s">
        <v>106</v>
      </c>
      <c r="BF99" s="45">
        <v>51202080402</v>
      </c>
      <c r="BG99" s="45" t="s">
        <v>95</v>
      </c>
      <c r="BH99" s="45">
        <v>39.014999400000001</v>
      </c>
      <c r="BI99" s="45">
        <v>-86.186401399999994</v>
      </c>
      <c r="BJ99" s="45" t="s">
        <v>92</v>
      </c>
      <c r="BK99" s="45">
        <v>4.9000000000000004</v>
      </c>
      <c r="BL99" s="45">
        <v>4</v>
      </c>
      <c r="BM99" s="45">
        <v>1</v>
      </c>
      <c r="BN99" s="45" t="s">
        <v>96</v>
      </c>
      <c r="BO99" s="45">
        <v>4.0000000000000001E-3</v>
      </c>
      <c r="BP99" s="45">
        <v>0.223</v>
      </c>
      <c r="BQ99" s="45" t="s">
        <v>98</v>
      </c>
      <c r="BR99" s="45">
        <v>1.7292394219898262E-5</v>
      </c>
      <c r="BS99" s="45">
        <v>0.26700000000000002</v>
      </c>
      <c r="BT99" s="45">
        <v>4.4999999999999998E-2</v>
      </c>
      <c r="BU99" s="45">
        <v>14</v>
      </c>
      <c r="BV99" s="45">
        <v>5</v>
      </c>
      <c r="BW99" s="45">
        <v>5</v>
      </c>
      <c r="BX99" s="45">
        <v>12</v>
      </c>
      <c r="BY99" s="45">
        <v>6</v>
      </c>
      <c r="BZ99" s="45">
        <v>9</v>
      </c>
      <c r="CA99" s="45">
        <v>5</v>
      </c>
      <c r="CB99" s="45">
        <v>3.5</v>
      </c>
      <c r="CC99" s="45">
        <v>4</v>
      </c>
      <c r="CD99" s="45">
        <v>2</v>
      </c>
      <c r="CE99" s="45">
        <v>4</v>
      </c>
      <c r="CF99" s="45">
        <v>4</v>
      </c>
      <c r="CG99" s="45">
        <v>6</v>
      </c>
      <c r="CH99" s="45">
        <v>7</v>
      </c>
      <c r="CI99" s="45">
        <v>86.5</v>
      </c>
      <c r="CJ99" s="45">
        <v>80</v>
      </c>
    </row>
    <row r="100" spans="1:88" ht="14" customHeight="1" x14ac:dyDescent="0.35">
      <c r="A100" s="60">
        <v>831</v>
      </c>
      <c r="B100" s="62" t="s">
        <v>139</v>
      </c>
      <c r="C100" s="61" t="s">
        <v>138</v>
      </c>
      <c r="D100" s="63">
        <v>38.973701499999997</v>
      </c>
      <c r="E100" s="63">
        <v>-86.122901900000002</v>
      </c>
      <c r="F100" s="59" t="s">
        <v>301</v>
      </c>
      <c r="G100" s="59" t="s">
        <v>91</v>
      </c>
      <c r="H100" s="59">
        <v>51202080401</v>
      </c>
      <c r="I100" s="45">
        <v>38.973701499999997</v>
      </c>
      <c r="J100" s="45">
        <v>-86.122901900000002</v>
      </c>
      <c r="K100" s="45" t="s">
        <v>92</v>
      </c>
      <c r="L100" s="46">
        <v>1</v>
      </c>
      <c r="N100" s="52">
        <v>186</v>
      </c>
      <c r="O100" s="52" t="s">
        <v>93</v>
      </c>
      <c r="P100" s="45">
        <v>18</v>
      </c>
      <c r="Q100" s="45">
        <v>6</v>
      </c>
      <c r="R100" s="51" t="s">
        <v>94</v>
      </c>
      <c r="S100" s="52">
        <v>0.5</v>
      </c>
      <c r="U100" s="52">
        <v>3.0000000000000001E-3</v>
      </c>
      <c r="W100" s="52">
        <v>6.0000000000000001E-3</v>
      </c>
      <c r="X100" s="51" t="s">
        <v>94</v>
      </c>
      <c r="Y100" s="52">
        <v>0.1</v>
      </c>
      <c r="AA100" s="52">
        <v>0.02</v>
      </c>
      <c r="AB100" s="51" t="s">
        <v>94</v>
      </c>
      <c r="AC100" s="53">
        <v>1.4E-2</v>
      </c>
      <c r="AD100" s="48">
        <v>4.7803797236562664E-3</v>
      </c>
      <c r="AF100" s="46">
        <v>10</v>
      </c>
      <c r="AG100" s="46">
        <v>5</v>
      </c>
      <c r="AH100" s="46">
        <v>5</v>
      </c>
      <c r="AI100" s="46">
        <v>6</v>
      </c>
      <c r="AJ100" s="46">
        <v>8</v>
      </c>
      <c r="AK100" s="46">
        <v>6</v>
      </c>
      <c r="AL100" s="46">
        <v>8</v>
      </c>
      <c r="AM100" s="46">
        <v>1.5</v>
      </c>
      <c r="AN100" s="46">
        <v>2</v>
      </c>
      <c r="AO100" s="46">
        <v>3</v>
      </c>
      <c r="AP100" s="46">
        <v>4</v>
      </c>
      <c r="AQ100" s="46">
        <v>1</v>
      </c>
      <c r="AR100" s="46">
        <v>0</v>
      </c>
      <c r="AS100" s="46">
        <v>0</v>
      </c>
      <c r="AT100" s="46">
        <v>59.5</v>
      </c>
      <c r="AU100" s="46">
        <v>250</v>
      </c>
      <c r="AY100" s="49">
        <f t="shared" si="8"/>
        <v>33.333333333333336</v>
      </c>
      <c r="AZ100" s="50">
        <f t="shared" si="9"/>
        <v>0.19999999999999998</v>
      </c>
      <c r="BA100" s="50">
        <f t="shared" si="10"/>
        <v>2</v>
      </c>
      <c r="BB100" s="50">
        <f t="shared" si="11"/>
        <v>0.65359477124183007</v>
      </c>
      <c r="BC100" s="45">
        <v>44288</v>
      </c>
      <c r="BD100" s="45">
        <v>831</v>
      </c>
      <c r="BE100" s="45" t="s">
        <v>90</v>
      </c>
      <c r="BF100" s="45">
        <v>51202080401</v>
      </c>
      <c r="BG100" s="45" t="s">
        <v>95</v>
      </c>
      <c r="BH100" s="45">
        <v>38.973701499999997</v>
      </c>
      <c r="BI100" s="45">
        <v>-86.122901900000002</v>
      </c>
      <c r="BJ100" s="45" t="s">
        <v>92</v>
      </c>
      <c r="BK100" s="45">
        <v>5</v>
      </c>
      <c r="BL100" s="45">
        <v>5</v>
      </c>
      <c r="BM100" s="45">
        <v>1</v>
      </c>
      <c r="BN100" s="45" t="s">
        <v>96</v>
      </c>
      <c r="BO100" s="45">
        <v>3.0000000000000001E-3</v>
      </c>
      <c r="BP100" s="45">
        <v>0.13800000000000001</v>
      </c>
      <c r="BQ100" s="45" t="s">
        <v>98</v>
      </c>
      <c r="BR100" s="45">
        <v>1.7433317459562177E-4</v>
      </c>
      <c r="BS100" s="45">
        <v>0.19400000000000001</v>
      </c>
      <c r="BT100" s="45">
        <v>1.6E-2</v>
      </c>
      <c r="BU100" s="45">
        <v>10</v>
      </c>
      <c r="BV100" s="45">
        <v>0</v>
      </c>
      <c r="BW100" s="45">
        <v>5</v>
      </c>
      <c r="BX100" s="45">
        <v>4</v>
      </c>
      <c r="BY100" s="45">
        <v>8</v>
      </c>
      <c r="BZ100" s="45">
        <v>9</v>
      </c>
      <c r="CA100" s="45">
        <v>5</v>
      </c>
      <c r="CB100" s="45">
        <v>2</v>
      </c>
      <c r="CC100" s="45">
        <v>2</v>
      </c>
      <c r="CD100" s="45">
        <v>0</v>
      </c>
      <c r="CE100" s="45">
        <v>0</v>
      </c>
      <c r="CF100" s="45">
        <v>1</v>
      </c>
      <c r="CG100" s="45">
        <v>4</v>
      </c>
      <c r="CH100" s="45">
        <v>4</v>
      </c>
      <c r="CI100" s="45">
        <v>54</v>
      </c>
      <c r="CJ100" s="45">
        <v>120</v>
      </c>
    </row>
    <row r="101" spans="1:88" ht="14" customHeight="1" x14ac:dyDescent="0.35">
      <c r="A101" s="60">
        <v>836</v>
      </c>
      <c r="B101" s="61" t="s">
        <v>137</v>
      </c>
      <c r="C101" s="61" t="s">
        <v>136</v>
      </c>
      <c r="D101" s="63">
        <v>38.963298799999997</v>
      </c>
      <c r="E101" s="63">
        <v>-86.223098800000002</v>
      </c>
      <c r="F101" s="59" t="s">
        <v>308</v>
      </c>
      <c r="G101" s="59" t="s">
        <v>91</v>
      </c>
      <c r="H101" s="59">
        <v>51202080403</v>
      </c>
      <c r="I101" s="45">
        <v>38.963298799999997</v>
      </c>
      <c r="J101" s="45">
        <v>-86.223098800000002</v>
      </c>
      <c r="K101" s="45" t="s">
        <v>92</v>
      </c>
      <c r="L101" s="46">
        <v>0</v>
      </c>
      <c r="N101" s="52">
        <v>28.8</v>
      </c>
      <c r="O101" s="52" t="s">
        <v>93</v>
      </c>
      <c r="P101" s="45">
        <v>17</v>
      </c>
      <c r="Q101" s="45">
        <v>6</v>
      </c>
      <c r="S101" s="52">
        <v>0.7</v>
      </c>
      <c r="U101" s="52">
        <v>5.0000000000000001E-3</v>
      </c>
      <c r="W101" s="52">
        <v>2E-3</v>
      </c>
      <c r="Y101" s="52">
        <v>0.1</v>
      </c>
      <c r="AA101" s="52">
        <v>0.02</v>
      </c>
      <c r="AB101" s="51" t="s">
        <v>94</v>
      </c>
      <c r="AC101" s="53">
        <v>1.4E-2</v>
      </c>
      <c r="AD101" s="48">
        <v>4.437696061512772E-3</v>
      </c>
      <c r="AF101" s="46">
        <v>14</v>
      </c>
      <c r="AG101" s="46">
        <v>5</v>
      </c>
      <c r="AH101" s="46">
        <v>5</v>
      </c>
      <c r="AI101" s="46">
        <v>12</v>
      </c>
      <c r="AJ101" s="46">
        <v>8</v>
      </c>
      <c r="AK101" s="46">
        <v>12</v>
      </c>
      <c r="AL101" s="46">
        <v>8</v>
      </c>
      <c r="AM101" s="46">
        <v>5</v>
      </c>
      <c r="AN101" s="46">
        <v>4</v>
      </c>
      <c r="AO101" s="46">
        <v>3</v>
      </c>
      <c r="AP101" s="46">
        <v>6</v>
      </c>
      <c r="AQ101" s="46">
        <v>2</v>
      </c>
      <c r="AR101" s="46">
        <v>0</v>
      </c>
      <c r="AS101" s="46">
        <v>5.5</v>
      </c>
      <c r="AT101" s="46">
        <v>89.5</v>
      </c>
      <c r="AU101" s="46">
        <v>186</v>
      </c>
      <c r="AY101" s="49">
        <f t="shared" si="8"/>
        <v>20</v>
      </c>
      <c r="AZ101" s="50">
        <f t="shared" si="9"/>
        <v>0.19999999999999998</v>
      </c>
      <c r="BA101" s="50">
        <f t="shared" si="10"/>
        <v>0.4</v>
      </c>
      <c r="BB101" s="50">
        <f t="shared" si="11"/>
        <v>0.13071895424836599</v>
      </c>
      <c r="BC101" s="45">
        <v>44288</v>
      </c>
      <c r="BD101" s="45">
        <v>836</v>
      </c>
      <c r="BE101" s="45" t="s">
        <v>125</v>
      </c>
      <c r="BF101" s="45">
        <v>51202080403</v>
      </c>
      <c r="BG101" s="45" t="s">
        <v>95</v>
      </c>
      <c r="BH101" s="45">
        <v>38.963298799999997</v>
      </c>
      <c r="BI101" s="45">
        <v>-86.223098800000002</v>
      </c>
      <c r="BJ101" s="45" t="s">
        <v>92</v>
      </c>
      <c r="BK101" s="45">
        <v>7</v>
      </c>
      <c r="BL101" s="45">
        <v>5.5</v>
      </c>
      <c r="BM101" s="45">
        <v>5.2</v>
      </c>
      <c r="BN101" s="45">
        <v>0.99999999999988987</v>
      </c>
      <c r="BO101" s="45">
        <v>7.0000000000000001E-3</v>
      </c>
      <c r="BP101" s="45">
        <v>0.88800000000000001</v>
      </c>
      <c r="BQ101" s="45" t="s">
        <v>98</v>
      </c>
      <c r="BR101" s="45">
        <v>6.4778638986823049E-4</v>
      </c>
      <c r="BS101" s="45">
        <v>0.98150000000000004</v>
      </c>
      <c r="BT101" s="45">
        <v>3.2500000000000001E-2</v>
      </c>
      <c r="BU101" s="45">
        <v>10</v>
      </c>
      <c r="BV101" s="45">
        <v>0</v>
      </c>
      <c r="BW101" s="45">
        <v>0</v>
      </c>
      <c r="BX101" s="45">
        <v>14</v>
      </c>
      <c r="BY101" s="45">
        <v>8</v>
      </c>
      <c r="BZ101" s="45">
        <v>12</v>
      </c>
      <c r="CA101" s="45">
        <v>5</v>
      </c>
      <c r="CB101" s="45">
        <v>3.3</v>
      </c>
      <c r="CC101" s="45">
        <v>2</v>
      </c>
      <c r="CD101" s="45">
        <v>3</v>
      </c>
      <c r="CE101" s="45">
        <v>4</v>
      </c>
      <c r="CF101" s="45">
        <v>5</v>
      </c>
      <c r="CG101" s="45">
        <v>6</v>
      </c>
      <c r="CH101" s="45">
        <v>4</v>
      </c>
      <c r="CI101" s="45">
        <v>76.3</v>
      </c>
      <c r="CJ101" s="45">
        <v>150</v>
      </c>
    </row>
    <row r="102" spans="1:88" ht="14" customHeight="1" x14ac:dyDescent="0.35">
      <c r="A102" s="60">
        <v>843</v>
      </c>
      <c r="B102" s="61" t="s">
        <v>106</v>
      </c>
      <c r="C102" s="61" t="s">
        <v>135</v>
      </c>
      <c r="D102" s="63">
        <v>38.984901399999998</v>
      </c>
      <c r="E102" s="63">
        <v>-86.095802300000003</v>
      </c>
      <c r="F102" s="59" t="s">
        <v>301</v>
      </c>
      <c r="G102" s="59" t="s">
        <v>91</v>
      </c>
      <c r="H102" s="59">
        <v>51202080401</v>
      </c>
      <c r="I102" s="45">
        <v>38.984901399999998</v>
      </c>
      <c r="J102" s="45">
        <v>-86.095802300000003</v>
      </c>
      <c r="K102" s="45" t="s">
        <v>92</v>
      </c>
      <c r="L102" s="46">
        <v>0</v>
      </c>
      <c r="N102" s="52">
        <v>5.2</v>
      </c>
      <c r="O102" s="52" t="s">
        <v>93</v>
      </c>
      <c r="P102" s="45">
        <v>17</v>
      </c>
      <c r="Q102" s="45">
        <v>6</v>
      </c>
      <c r="S102" s="52">
        <v>0.5</v>
      </c>
      <c r="U102" s="52">
        <v>1.9E-2</v>
      </c>
      <c r="W102" s="52">
        <v>3.0000000000000001E-3</v>
      </c>
      <c r="Y102" s="52">
        <v>0.1855</v>
      </c>
      <c r="Z102" s="51" t="s">
        <v>94</v>
      </c>
      <c r="AA102" s="52">
        <v>7.9000000000000008E-3</v>
      </c>
      <c r="AB102" s="51" t="s">
        <v>94</v>
      </c>
      <c r="AC102" s="53">
        <v>1.4E-2</v>
      </c>
      <c r="AD102" s="48">
        <v>4.437696061512772E-3</v>
      </c>
      <c r="AF102" s="46">
        <v>14</v>
      </c>
      <c r="AG102" s="46">
        <v>0</v>
      </c>
      <c r="AH102" s="46">
        <v>0</v>
      </c>
      <c r="AI102" s="46">
        <v>4</v>
      </c>
      <c r="AJ102" s="46">
        <v>8</v>
      </c>
      <c r="AK102" s="46">
        <v>9</v>
      </c>
      <c r="AL102" s="46">
        <v>5</v>
      </c>
      <c r="AM102" s="46">
        <v>1</v>
      </c>
      <c r="AN102" s="46">
        <v>2</v>
      </c>
      <c r="AO102" s="46">
        <v>2</v>
      </c>
      <c r="AP102" s="46">
        <v>4</v>
      </c>
      <c r="AQ102" s="46">
        <v>1</v>
      </c>
      <c r="AR102" s="46">
        <v>0</v>
      </c>
      <c r="AS102" s="46">
        <v>0</v>
      </c>
      <c r="AT102" s="46">
        <v>50</v>
      </c>
      <c r="AU102" s="46">
        <v>154</v>
      </c>
      <c r="AY102" s="49">
        <f t="shared" si="8"/>
        <v>9.7631578947368425</v>
      </c>
      <c r="AZ102" s="50">
        <f t="shared" si="9"/>
        <v>4.2587601078167121E-2</v>
      </c>
      <c r="BA102" s="50">
        <f t="shared" si="10"/>
        <v>0.15789473684210528</v>
      </c>
      <c r="BB102" s="50">
        <f t="shared" si="11"/>
        <v>5.1599587203302377E-2</v>
      </c>
      <c r="BC102" s="45">
        <v>44288</v>
      </c>
      <c r="BD102" s="45">
        <v>843</v>
      </c>
      <c r="BE102" s="45" t="s">
        <v>90</v>
      </c>
      <c r="BF102" s="45">
        <v>51202080401</v>
      </c>
      <c r="BG102" s="45" t="s">
        <v>95</v>
      </c>
      <c r="BH102" s="45">
        <v>38.984901399999998</v>
      </c>
      <c r="BI102" s="45">
        <v>-86.095802300000003</v>
      </c>
      <c r="BJ102" s="45" t="s">
        <v>92</v>
      </c>
      <c r="BK102" s="45">
        <v>4</v>
      </c>
      <c r="BL102" s="45">
        <v>4</v>
      </c>
      <c r="BM102" s="45">
        <v>98.7</v>
      </c>
      <c r="BN102" s="45">
        <v>1.1999999999998678</v>
      </c>
      <c r="BO102" s="45">
        <v>3.0000000000000001E-3</v>
      </c>
      <c r="BP102" s="45">
        <v>0.316</v>
      </c>
      <c r="BQ102" s="45" t="s">
        <v>98</v>
      </c>
      <c r="BR102" s="45">
        <v>1.6068394969611172E-5</v>
      </c>
      <c r="BS102" s="45">
        <v>0.46</v>
      </c>
      <c r="BT102" s="45">
        <v>3.9E-2</v>
      </c>
      <c r="BU102" s="45">
        <v>14</v>
      </c>
      <c r="BV102" s="45">
        <v>0</v>
      </c>
      <c r="BW102" s="45">
        <v>0</v>
      </c>
      <c r="BX102" s="45">
        <v>10</v>
      </c>
      <c r="BY102" s="45">
        <v>8</v>
      </c>
      <c r="BZ102" s="45">
        <v>9</v>
      </c>
      <c r="CA102" s="45">
        <v>8</v>
      </c>
      <c r="CB102" s="45">
        <v>1</v>
      </c>
      <c r="CC102" s="45">
        <v>2</v>
      </c>
      <c r="CD102" s="45">
        <v>3</v>
      </c>
      <c r="CE102" s="45">
        <v>4</v>
      </c>
      <c r="CF102" s="45">
        <v>2</v>
      </c>
      <c r="CG102" s="45">
        <v>4</v>
      </c>
      <c r="CH102" s="45">
        <v>7</v>
      </c>
      <c r="CI102" s="45">
        <v>72</v>
      </c>
      <c r="CJ102" s="45">
        <v>120</v>
      </c>
    </row>
    <row r="103" spans="1:88" ht="14" customHeight="1" x14ac:dyDescent="0.35">
      <c r="A103" s="60">
        <v>844</v>
      </c>
      <c r="B103" s="61" t="s">
        <v>123</v>
      </c>
      <c r="C103" s="61" t="s">
        <v>135</v>
      </c>
      <c r="D103" s="63">
        <v>38.984699200000001</v>
      </c>
      <c r="E103" s="63">
        <v>-86.101898199999994</v>
      </c>
      <c r="F103" s="59" t="s">
        <v>301</v>
      </c>
      <c r="G103" s="59" t="s">
        <v>91</v>
      </c>
      <c r="H103" s="59">
        <v>51202080401</v>
      </c>
      <c r="I103" s="45">
        <v>38.984699200000001</v>
      </c>
      <c r="J103" s="45">
        <v>-86.101898199999994</v>
      </c>
      <c r="K103" s="45" t="s">
        <v>92</v>
      </c>
      <c r="L103" s="46">
        <v>0</v>
      </c>
      <c r="N103" s="52">
        <v>38.9</v>
      </c>
      <c r="O103" s="52" t="s">
        <v>93</v>
      </c>
      <c r="P103" s="45">
        <v>17</v>
      </c>
      <c r="Q103" s="45">
        <v>6</v>
      </c>
      <c r="R103" s="51" t="s">
        <v>94</v>
      </c>
      <c r="S103" s="52">
        <v>0.5</v>
      </c>
      <c r="U103" s="52">
        <v>8.9999999999999993E-3</v>
      </c>
      <c r="W103" s="52">
        <v>3.0000000000000001E-3</v>
      </c>
      <c r="Y103" s="52">
        <v>0.19900000000000001</v>
      </c>
      <c r="AA103" s="52">
        <v>8.3000000000000004E-2</v>
      </c>
      <c r="AC103" s="53">
        <v>1.4E-2</v>
      </c>
      <c r="AD103" s="48">
        <v>4.437696061512772E-3</v>
      </c>
      <c r="AF103" s="46">
        <v>14</v>
      </c>
      <c r="AG103" s="46">
        <v>0</v>
      </c>
      <c r="AH103" s="46">
        <v>0</v>
      </c>
      <c r="AI103" s="46">
        <v>4</v>
      </c>
      <c r="AJ103" s="46">
        <v>3</v>
      </c>
      <c r="AK103" s="46">
        <v>9</v>
      </c>
      <c r="AL103" s="46">
        <v>5</v>
      </c>
      <c r="AM103" s="46">
        <v>1</v>
      </c>
      <c r="AN103" s="46">
        <v>2</v>
      </c>
      <c r="AO103" s="46">
        <v>3</v>
      </c>
      <c r="AP103" s="46">
        <v>4</v>
      </c>
      <c r="AQ103" s="46">
        <v>0</v>
      </c>
      <c r="AR103" s="46">
        <v>0</v>
      </c>
      <c r="AS103" s="46">
        <v>0</v>
      </c>
      <c r="AT103" s="46">
        <v>45</v>
      </c>
      <c r="AU103" s="46">
        <v>223</v>
      </c>
      <c r="AY103" s="49">
        <f t="shared" si="8"/>
        <v>22.111111111111114</v>
      </c>
      <c r="AZ103" s="50">
        <f t="shared" si="9"/>
        <v>0.41708542713567837</v>
      </c>
      <c r="BA103" s="50">
        <f t="shared" si="10"/>
        <v>0.33333333333333337</v>
      </c>
      <c r="BB103" s="50">
        <f t="shared" si="11"/>
        <v>0.10893246187363835</v>
      </c>
      <c r="BC103" s="45">
        <v>44288</v>
      </c>
      <c r="BD103" s="45">
        <v>844</v>
      </c>
      <c r="BE103" s="45" t="s">
        <v>90</v>
      </c>
      <c r="BF103" s="45">
        <v>51202080401</v>
      </c>
      <c r="BG103" s="45" t="s">
        <v>95</v>
      </c>
      <c r="BH103" s="45">
        <v>38.984699200000001</v>
      </c>
      <c r="BI103" s="45">
        <v>-86.101898199999994</v>
      </c>
      <c r="BJ103" s="45" t="s">
        <v>92</v>
      </c>
      <c r="BK103" s="45">
        <v>4</v>
      </c>
      <c r="BL103" s="45">
        <v>4</v>
      </c>
      <c r="BM103" s="45">
        <v>5.2</v>
      </c>
      <c r="BN103" s="45" t="s">
        <v>96</v>
      </c>
      <c r="BO103" s="45">
        <v>1.2E-2</v>
      </c>
      <c r="BP103" s="45">
        <v>0.36</v>
      </c>
      <c r="BQ103" s="45" t="s">
        <v>98</v>
      </c>
      <c r="BR103" s="45">
        <v>1.6068394969611172E-5</v>
      </c>
      <c r="BS103" s="45">
        <v>0.45600000000000002</v>
      </c>
      <c r="BT103" s="45">
        <v>6.0999999999999999E-2</v>
      </c>
      <c r="BU103" s="45">
        <v>6</v>
      </c>
      <c r="BV103" s="45">
        <v>5</v>
      </c>
      <c r="BW103" s="45">
        <v>0</v>
      </c>
      <c r="BX103" s="45">
        <v>16</v>
      </c>
      <c r="BY103" s="45">
        <v>8</v>
      </c>
      <c r="BZ103" s="45">
        <v>9</v>
      </c>
      <c r="CA103" s="45">
        <v>5</v>
      </c>
      <c r="CB103" s="45">
        <v>1</v>
      </c>
      <c r="CC103" s="45">
        <v>2</v>
      </c>
      <c r="CD103" s="45">
        <v>3</v>
      </c>
      <c r="CE103" s="45">
        <v>8</v>
      </c>
      <c r="CF103" s="45">
        <v>1</v>
      </c>
      <c r="CG103" s="45">
        <v>6</v>
      </c>
      <c r="CH103" s="45">
        <v>7</v>
      </c>
      <c r="CI103" s="45">
        <v>77</v>
      </c>
      <c r="CJ103" s="45">
        <v>120</v>
      </c>
    </row>
    <row r="104" spans="1:88" ht="14" customHeight="1" x14ac:dyDescent="0.35">
      <c r="A104" s="60">
        <v>846</v>
      </c>
      <c r="B104" s="61" t="s">
        <v>106</v>
      </c>
      <c r="C104" s="61" t="s">
        <v>134</v>
      </c>
      <c r="D104" s="63">
        <v>39.075500499999997</v>
      </c>
      <c r="E104" s="63">
        <v>-86.1029968</v>
      </c>
      <c r="F104" s="59" t="s">
        <v>302</v>
      </c>
      <c r="G104" s="59" t="s">
        <v>91</v>
      </c>
      <c r="H104" s="59">
        <v>51202080402</v>
      </c>
      <c r="I104" s="45">
        <v>39.075500499999997</v>
      </c>
      <c r="J104" s="45">
        <v>-86.1029968</v>
      </c>
      <c r="K104" s="45" t="s">
        <v>114</v>
      </c>
      <c r="AF104" s="46">
        <v>10</v>
      </c>
      <c r="AG104" s="46">
        <v>5</v>
      </c>
      <c r="AH104" s="46">
        <v>5</v>
      </c>
      <c r="AI104" s="46">
        <v>6</v>
      </c>
      <c r="AJ104" s="46">
        <v>8</v>
      </c>
      <c r="AK104" s="46">
        <v>12</v>
      </c>
      <c r="AL104" s="46">
        <v>5</v>
      </c>
      <c r="AM104" s="46">
        <v>5</v>
      </c>
      <c r="AN104" s="46">
        <v>4</v>
      </c>
      <c r="AO104" s="46">
        <v>3</v>
      </c>
      <c r="AP104" s="46">
        <v>0</v>
      </c>
      <c r="AQ104" s="46">
        <v>0</v>
      </c>
      <c r="AR104" s="46">
        <v>0</v>
      </c>
      <c r="AS104" s="46">
        <v>0</v>
      </c>
      <c r="AT104" s="46">
        <v>63</v>
      </c>
      <c r="AU104" s="46" t="s">
        <v>115</v>
      </c>
      <c r="BC104" s="45">
        <v>44288</v>
      </c>
      <c r="BD104" s="45">
        <v>846</v>
      </c>
      <c r="BE104" s="45" t="s">
        <v>106</v>
      </c>
      <c r="BF104" s="45">
        <v>51202080402</v>
      </c>
      <c r="BG104" s="45" t="s">
        <v>95</v>
      </c>
      <c r="BH104" s="45">
        <v>39.075500499999997</v>
      </c>
      <c r="BI104" s="45">
        <v>-86.1029968</v>
      </c>
      <c r="BJ104" s="45" t="s">
        <v>92</v>
      </c>
      <c r="BK104" s="45">
        <v>5</v>
      </c>
      <c r="BL104" s="45">
        <v>4</v>
      </c>
      <c r="BM104" s="45">
        <v>20.3</v>
      </c>
      <c r="BN104" s="45" t="s">
        <v>96</v>
      </c>
      <c r="BO104" s="45">
        <v>5.0000000000000001E-3</v>
      </c>
      <c r="BP104" s="45">
        <v>2.8000000000000001E-2</v>
      </c>
      <c r="BQ104" s="45" t="s">
        <v>98</v>
      </c>
      <c r="BR104" s="45">
        <v>1.7433512839253174E-5</v>
      </c>
      <c r="BS104" s="45" t="s">
        <v>103</v>
      </c>
      <c r="BT104" s="45">
        <v>1.0999999999999999E-2</v>
      </c>
      <c r="BU104" s="45">
        <v>10</v>
      </c>
      <c r="BV104" s="45">
        <v>5</v>
      </c>
      <c r="BW104" s="45">
        <v>5</v>
      </c>
      <c r="BX104" s="45">
        <v>12</v>
      </c>
      <c r="BY104" s="45">
        <v>8</v>
      </c>
      <c r="BZ104" s="45">
        <v>9</v>
      </c>
      <c r="CA104" s="45">
        <v>5</v>
      </c>
      <c r="CB104" s="45">
        <v>5</v>
      </c>
      <c r="CC104" s="45">
        <v>2</v>
      </c>
      <c r="CD104" s="45">
        <v>3</v>
      </c>
      <c r="CE104" s="45">
        <v>4</v>
      </c>
      <c r="CF104" s="45">
        <v>5</v>
      </c>
      <c r="CG104" s="45">
        <v>6</v>
      </c>
      <c r="CH104" s="45">
        <v>4</v>
      </c>
      <c r="CI104" s="45">
        <v>83</v>
      </c>
      <c r="CJ104" s="45">
        <v>120</v>
      </c>
    </row>
    <row r="105" spans="1:88" ht="14" customHeight="1" x14ac:dyDescent="0.35">
      <c r="A105" s="60">
        <v>853</v>
      </c>
      <c r="B105" s="61" t="s">
        <v>109</v>
      </c>
      <c r="C105" s="61" t="s">
        <v>133</v>
      </c>
      <c r="D105" s="63">
        <v>38.962898299999999</v>
      </c>
      <c r="E105" s="63">
        <v>-86.203399700000006</v>
      </c>
      <c r="F105" s="59" t="s">
        <v>308</v>
      </c>
      <c r="G105" s="59" t="s">
        <v>91</v>
      </c>
      <c r="H105" s="59">
        <v>51202080403</v>
      </c>
      <c r="I105" s="45">
        <v>38.962898299999999</v>
      </c>
      <c r="J105" s="45">
        <v>-86.203399700000006</v>
      </c>
      <c r="K105" s="45" t="s">
        <v>92</v>
      </c>
      <c r="L105" s="46">
        <v>0</v>
      </c>
      <c r="N105" s="52">
        <v>64.400000000000006</v>
      </c>
      <c r="O105" s="52" t="s">
        <v>93</v>
      </c>
      <c r="P105" s="45">
        <v>17</v>
      </c>
      <c r="Q105" s="45">
        <v>6</v>
      </c>
      <c r="S105" s="52">
        <v>5.2</v>
      </c>
      <c r="U105" s="52">
        <v>0.03</v>
      </c>
      <c r="W105" s="52">
        <v>4.0000000000000001E-3</v>
      </c>
      <c r="Y105" s="52">
        <v>0.26800000000000002</v>
      </c>
      <c r="Z105" s="51" t="s">
        <v>94</v>
      </c>
      <c r="AA105" s="52">
        <v>7.9000000000000008E-3</v>
      </c>
      <c r="AC105" s="53">
        <v>0.03</v>
      </c>
      <c r="AD105" s="48">
        <v>9.5093487032416549E-3</v>
      </c>
      <c r="AF105" s="46">
        <v>0</v>
      </c>
      <c r="AG105" s="46">
        <v>0</v>
      </c>
      <c r="AH105" s="46">
        <v>0</v>
      </c>
      <c r="AI105" s="46">
        <v>12</v>
      </c>
      <c r="AJ105" s="46">
        <v>3</v>
      </c>
      <c r="AK105" s="46">
        <v>9</v>
      </c>
      <c r="AL105" s="46">
        <v>5</v>
      </c>
      <c r="AM105" s="46">
        <v>1</v>
      </c>
      <c r="AN105" s="46">
        <v>4</v>
      </c>
      <c r="AO105" s="46">
        <v>3</v>
      </c>
      <c r="AP105" s="46">
        <v>8</v>
      </c>
      <c r="AQ105" s="46">
        <v>1</v>
      </c>
      <c r="AR105" s="46">
        <v>4</v>
      </c>
      <c r="AS105" s="46">
        <v>7</v>
      </c>
      <c r="AT105" s="46">
        <v>57</v>
      </c>
      <c r="AU105" s="46">
        <v>150</v>
      </c>
      <c r="AY105" s="49">
        <f t="shared" ref="AY105:AY113" si="12">Y105/U105</f>
        <v>8.9333333333333336</v>
      </c>
      <c r="AZ105" s="50">
        <f t="shared" ref="AZ105:AZ113" si="13">AA105/Y105</f>
        <v>2.947761194029851E-2</v>
      </c>
      <c r="BA105" s="50">
        <f t="shared" ref="BA105:BA113" si="14">W105/U105</f>
        <v>0.13333333333333333</v>
      </c>
      <c r="BB105" s="50">
        <f t="shared" ref="BB105:BB113" si="15">W105/(U105*3.06)</f>
        <v>4.357298474945534E-2</v>
      </c>
      <c r="BC105" s="45">
        <v>44288</v>
      </c>
      <c r="BD105" s="45">
        <v>853</v>
      </c>
      <c r="BE105" s="45" t="s">
        <v>125</v>
      </c>
      <c r="BF105" s="45">
        <v>51202080403</v>
      </c>
      <c r="BG105" s="45" t="s">
        <v>95</v>
      </c>
      <c r="BH105" s="45">
        <v>38.962898299999999</v>
      </c>
      <c r="BI105" s="45">
        <v>-86.203399700000006</v>
      </c>
      <c r="BJ105" s="45" t="s">
        <v>92</v>
      </c>
      <c r="BK105" s="45">
        <v>5.4</v>
      </c>
      <c r="BL105" s="45">
        <v>4</v>
      </c>
      <c r="BM105" s="45">
        <v>66.3</v>
      </c>
      <c r="BN105" s="45">
        <v>1.5999999999998238</v>
      </c>
      <c r="BO105" s="45">
        <v>1.7999999999999999E-2</v>
      </c>
      <c r="BP105" s="45">
        <v>0.51</v>
      </c>
      <c r="BQ105" s="45" t="s">
        <v>98</v>
      </c>
      <c r="BR105" s="45">
        <v>1.8008547033647222E-5</v>
      </c>
      <c r="BS105" s="45">
        <v>0.63200000000000001</v>
      </c>
      <c r="BT105" s="45">
        <v>4.7E-2</v>
      </c>
      <c r="BU105" s="45">
        <v>0</v>
      </c>
      <c r="BV105" s="45">
        <v>0</v>
      </c>
      <c r="BW105" s="45">
        <v>0</v>
      </c>
      <c r="BX105" s="45">
        <v>10</v>
      </c>
      <c r="BY105" s="45">
        <v>3</v>
      </c>
      <c r="BZ105" s="45">
        <v>9</v>
      </c>
      <c r="CA105" s="45">
        <v>5</v>
      </c>
      <c r="CB105" s="45">
        <v>2</v>
      </c>
      <c r="CC105" s="45">
        <v>0</v>
      </c>
      <c r="CD105" s="45">
        <v>0</v>
      </c>
      <c r="CE105" s="45">
        <v>8</v>
      </c>
      <c r="CF105" s="45">
        <v>5</v>
      </c>
      <c r="CG105" s="45">
        <v>6</v>
      </c>
      <c r="CH105" s="45">
        <v>7</v>
      </c>
      <c r="CI105" s="45">
        <v>55</v>
      </c>
      <c r="CJ105" s="45">
        <v>120</v>
      </c>
    </row>
    <row r="106" spans="1:88" ht="14" customHeight="1" x14ac:dyDescent="0.35">
      <c r="A106" s="60">
        <v>855</v>
      </c>
      <c r="B106" s="62" t="s">
        <v>131</v>
      </c>
      <c r="C106" s="61" t="s">
        <v>130</v>
      </c>
      <c r="D106" s="63">
        <v>38.966301000000001</v>
      </c>
      <c r="E106" s="63">
        <v>-86.203399700000006</v>
      </c>
      <c r="F106" s="59" t="s">
        <v>308</v>
      </c>
      <c r="G106" s="59" t="s">
        <v>91</v>
      </c>
      <c r="H106" s="59">
        <v>51202080403</v>
      </c>
      <c r="I106" s="45">
        <v>38.966301000000001</v>
      </c>
      <c r="J106" s="45">
        <v>-86.203399700000006</v>
      </c>
      <c r="K106" s="45" t="s">
        <v>92</v>
      </c>
      <c r="L106" s="46">
        <v>4</v>
      </c>
      <c r="M106" s="51" t="s">
        <v>132</v>
      </c>
      <c r="N106" s="52">
        <v>2419.6</v>
      </c>
      <c r="O106" s="52" t="s">
        <v>93</v>
      </c>
      <c r="P106" s="45">
        <v>16</v>
      </c>
      <c r="Q106" s="45">
        <v>6</v>
      </c>
      <c r="S106" s="52">
        <v>1.8</v>
      </c>
      <c r="U106" s="52">
        <v>1.7500000000000002E-2</v>
      </c>
      <c r="W106" s="52">
        <v>7.0000000000000001E-3</v>
      </c>
      <c r="Y106" s="52">
        <v>1.0365</v>
      </c>
      <c r="AA106" s="52">
        <v>0.91200000000000003</v>
      </c>
      <c r="AC106" s="53">
        <v>5.1999999999999998E-2</v>
      </c>
      <c r="AD106" s="48">
        <v>1.5293391394719484E-2</v>
      </c>
      <c r="AF106" s="46">
        <v>10</v>
      </c>
      <c r="AG106" s="46">
        <v>5</v>
      </c>
      <c r="AH106" s="46">
        <v>5</v>
      </c>
      <c r="AI106" s="46">
        <v>4</v>
      </c>
      <c r="AJ106" s="46">
        <v>0</v>
      </c>
      <c r="AK106" s="46">
        <v>0</v>
      </c>
      <c r="AL106" s="46">
        <v>5</v>
      </c>
      <c r="AM106" s="46">
        <v>1</v>
      </c>
      <c r="AN106" s="46">
        <v>4</v>
      </c>
      <c r="AO106" s="46">
        <v>2</v>
      </c>
      <c r="AP106" s="46">
        <v>4</v>
      </c>
      <c r="AQ106" s="46">
        <v>0</v>
      </c>
      <c r="AR106" s="46">
        <v>0</v>
      </c>
      <c r="AS106" s="46">
        <v>4</v>
      </c>
      <c r="AT106" s="46">
        <v>44</v>
      </c>
      <c r="AU106" s="46">
        <v>220</v>
      </c>
      <c r="AY106" s="49">
        <f t="shared" si="12"/>
        <v>59.228571428571421</v>
      </c>
      <c r="AZ106" s="50">
        <f t="shared" si="13"/>
        <v>0.87988422575976855</v>
      </c>
      <c r="BA106" s="50">
        <f t="shared" si="14"/>
        <v>0.39999999999999997</v>
      </c>
      <c r="BB106" s="50">
        <f t="shared" si="15"/>
        <v>0.13071895424836599</v>
      </c>
      <c r="BC106" s="45">
        <v>44288</v>
      </c>
      <c r="BD106" s="45">
        <v>855</v>
      </c>
      <c r="BE106" s="45" t="s">
        <v>125</v>
      </c>
      <c r="BF106" s="45">
        <v>51202080403</v>
      </c>
      <c r="BG106" s="45" t="s">
        <v>95</v>
      </c>
      <c r="BH106" s="45">
        <v>38.966301000000001</v>
      </c>
      <c r="BI106" s="45">
        <v>-86.203399700000006</v>
      </c>
      <c r="BJ106" s="45" t="s">
        <v>92</v>
      </c>
      <c r="BK106" s="45">
        <v>6</v>
      </c>
      <c r="BL106" s="45">
        <v>5</v>
      </c>
      <c r="BM106" s="45">
        <v>3.1</v>
      </c>
      <c r="BN106" s="45" t="s">
        <v>96</v>
      </c>
      <c r="BO106" s="45">
        <v>5.0000000000000001E-3</v>
      </c>
      <c r="BP106" s="45">
        <v>1.0820000000000001</v>
      </c>
      <c r="BQ106" s="45" t="s">
        <v>98</v>
      </c>
      <c r="BR106" s="45">
        <v>1.8903330013787928E-4</v>
      </c>
      <c r="BS106" s="45">
        <v>1.169</v>
      </c>
      <c r="BT106" s="45">
        <v>1.4E-2</v>
      </c>
      <c r="BU106" s="45">
        <v>10</v>
      </c>
      <c r="BV106" s="45">
        <v>5</v>
      </c>
      <c r="BW106" s="45">
        <v>5</v>
      </c>
      <c r="BX106" s="45">
        <v>0</v>
      </c>
      <c r="BY106" s="45">
        <v>0</v>
      </c>
      <c r="BZ106" s="45">
        <v>9</v>
      </c>
      <c r="CA106" s="45">
        <v>0</v>
      </c>
      <c r="CB106" s="45">
        <v>1</v>
      </c>
      <c r="CC106" s="45">
        <v>4</v>
      </c>
      <c r="CD106" s="45">
        <v>0</v>
      </c>
      <c r="CE106" s="45">
        <v>4</v>
      </c>
      <c r="CF106" s="45">
        <v>4</v>
      </c>
      <c r="CG106" s="45">
        <v>4</v>
      </c>
      <c r="CH106" s="45">
        <v>4</v>
      </c>
      <c r="CI106" s="45">
        <v>50</v>
      </c>
      <c r="CJ106" s="45">
        <v>120</v>
      </c>
    </row>
    <row r="107" spans="1:88" ht="14" customHeight="1" x14ac:dyDescent="0.35">
      <c r="A107" s="60">
        <v>857</v>
      </c>
      <c r="B107" s="61" t="s">
        <v>109</v>
      </c>
      <c r="C107" s="61" t="s">
        <v>129</v>
      </c>
      <c r="D107" s="63">
        <v>38.979900399999998</v>
      </c>
      <c r="E107" s="63">
        <v>-86.217399599999993</v>
      </c>
      <c r="F107" s="59" t="s">
        <v>308</v>
      </c>
      <c r="G107" s="59" t="s">
        <v>91</v>
      </c>
      <c r="H107" s="59">
        <v>51202080403</v>
      </c>
      <c r="I107" s="45">
        <v>38.979900399999998</v>
      </c>
      <c r="J107" s="45">
        <v>-86.217399599999993</v>
      </c>
      <c r="K107" s="45" t="s">
        <v>92</v>
      </c>
      <c r="L107" s="46">
        <v>0</v>
      </c>
      <c r="N107" s="52">
        <v>21.1</v>
      </c>
      <c r="O107" s="52" t="s">
        <v>93</v>
      </c>
      <c r="P107" s="45">
        <v>17</v>
      </c>
      <c r="Q107" s="45">
        <v>6</v>
      </c>
      <c r="S107" s="52">
        <v>1.5</v>
      </c>
      <c r="U107" s="52">
        <v>1.6E-2</v>
      </c>
      <c r="W107" s="52">
        <v>2E-3</v>
      </c>
      <c r="Y107" s="52">
        <v>0.27100000000000002</v>
      </c>
      <c r="AA107" s="52">
        <v>2.3E-2</v>
      </c>
      <c r="AC107" s="53">
        <v>5.6000000000000001E-2</v>
      </c>
      <c r="AD107" s="48">
        <v>1.7750784246051088E-2</v>
      </c>
      <c r="AF107" s="46">
        <v>0</v>
      </c>
      <c r="AG107" s="46">
        <v>0</v>
      </c>
      <c r="AH107" s="46">
        <v>0</v>
      </c>
      <c r="AI107" s="46">
        <v>10</v>
      </c>
      <c r="AJ107" s="46">
        <v>3</v>
      </c>
      <c r="AK107" s="46">
        <v>12</v>
      </c>
      <c r="AL107" s="46">
        <v>5</v>
      </c>
      <c r="AM107" s="46">
        <v>1.3</v>
      </c>
      <c r="AN107" s="46">
        <v>2</v>
      </c>
      <c r="AO107" s="46">
        <v>3</v>
      </c>
      <c r="AP107" s="46">
        <v>6</v>
      </c>
      <c r="AQ107" s="46">
        <v>1</v>
      </c>
      <c r="AR107" s="46">
        <v>4</v>
      </c>
      <c r="AS107" s="46">
        <v>0</v>
      </c>
      <c r="AT107" s="46">
        <v>47.3</v>
      </c>
      <c r="AU107" s="46">
        <v>140</v>
      </c>
      <c r="AY107" s="49">
        <f t="shared" si="12"/>
        <v>16.9375</v>
      </c>
      <c r="AZ107" s="50">
        <f t="shared" si="13"/>
        <v>8.4870848708487073E-2</v>
      </c>
      <c r="BA107" s="50">
        <f t="shared" si="14"/>
        <v>0.125</v>
      </c>
      <c r="BB107" s="50">
        <f t="shared" si="15"/>
        <v>4.084967320261438E-2</v>
      </c>
      <c r="BC107" s="45">
        <v>44288</v>
      </c>
      <c r="BD107" s="45">
        <v>857</v>
      </c>
      <c r="BE107" s="45" t="s">
        <v>125</v>
      </c>
      <c r="BF107" s="45">
        <v>51202080403</v>
      </c>
      <c r="BG107" s="45" t="s">
        <v>95</v>
      </c>
      <c r="BH107" s="45">
        <v>38.979900399999998</v>
      </c>
      <c r="BI107" s="45">
        <v>-86.217399599999993</v>
      </c>
      <c r="BJ107" s="45" t="s">
        <v>92</v>
      </c>
      <c r="BK107" s="45">
        <v>8</v>
      </c>
      <c r="BL107" s="45">
        <v>5</v>
      </c>
      <c r="BM107" s="45">
        <v>35.5</v>
      </c>
      <c r="BN107" s="45">
        <v>2.2000000000002018</v>
      </c>
      <c r="BO107" s="45" t="s">
        <v>97</v>
      </c>
      <c r="BP107" s="45">
        <v>0.60699999999999998</v>
      </c>
      <c r="BQ107" s="45" t="s">
        <v>98</v>
      </c>
      <c r="BR107" s="45">
        <v>2.2187299459434194E-4</v>
      </c>
      <c r="BS107" s="45">
        <v>0.71899999999999997</v>
      </c>
      <c r="BT107" s="45">
        <v>2.1999999999999999E-2</v>
      </c>
      <c r="BU107" s="45">
        <v>0</v>
      </c>
      <c r="BV107" s="45">
        <v>0</v>
      </c>
      <c r="BW107" s="45">
        <v>0</v>
      </c>
      <c r="BX107" s="45">
        <v>14</v>
      </c>
      <c r="BY107" s="45">
        <v>0</v>
      </c>
      <c r="BZ107" s="45">
        <v>9</v>
      </c>
      <c r="CA107" s="45">
        <v>5</v>
      </c>
      <c r="CB107" s="45">
        <v>0.5</v>
      </c>
      <c r="CC107" s="45">
        <v>2</v>
      </c>
      <c r="CD107" s="45">
        <v>3</v>
      </c>
      <c r="CE107" s="45">
        <v>8</v>
      </c>
      <c r="CF107" s="45">
        <v>1</v>
      </c>
      <c r="CG107" s="45">
        <v>0</v>
      </c>
      <c r="CH107" s="45">
        <v>0</v>
      </c>
      <c r="CI107" s="45">
        <v>42.5</v>
      </c>
      <c r="CJ107" s="45">
        <v>150</v>
      </c>
    </row>
    <row r="108" spans="1:88" ht="14" customHeight="1" x14ac:dyDescent="0.35">
      <c r="A108" s="60">
        <v>867</v>
      </c>
      <c r="B108" s="61" t="s">
        <v>128</v>
      </c>
      <c r="C108" s="61" t="s">
        <v>116</v>
      </c>
      <c r="D108" s="63">
        <v>39.034099599999998</v>
      </c>
      <c r="E108" s="63">
        <v>-86.167800900000003</v>
      </c>
      <c r="F108" s="59" t="s">
        <v>302</v>
      </c>
      <c r="G108" s="59" t="s">
        <v>91</v>
      </c>
      <c r="H108" s="59">
        <v>51202080402</v>
      </c>
      <c r="I108" s="45">
        <v>39.034099599999998</v>
      </c>
      <c r="J108" s="45">
        <v>-86.167800900000003</v>
      </c>
      <c r="K108" s="45" t="s">
        <v>92</v>
      </c>
      <c r="L108" s="46">
        <v>0</v>
      </c>
      <c r="N108" s="52">
        <v>28.5</v>
      </c>
      <c r="O108" s="52" t="s">
        <v>93</v>
      </c>
      <c r="P108" s="45">
        <v>17</v>
      </c>
      <c r="Q108" s="45">
        <v>6</v>
      </c>
      <c r="S108" s="52">
        <v>0.5</v>
      </c>
      <c r="T108" s="51" t="s">
        <v>94</v>
      </c>
      <c r="U108" s="52">
        <v>2E-3</v>
      </c>
      <c r="W108" s="52">
        <v>3.0000000000000001E-3</v>
      </c>
      <c r="X108" s="51" t="s">
        <v>94</v>
      </c>
      <c r="Y108" s="52">
        <v>0.1</v>
      </c>
      <c r="Z108" s="51" t="s">
        <v>94</v>
      </c>
      <c r="AA108" s="52">
        <v>7.9000000000000008E-3</v>
      </c>
      <c r="AB108" s="51" t="s">
        <v>94</v>
      </c>
      <c r="AC108" s="53">
        <v>1.4E-2</v>
      </c>
      <c r="AD108" s="48">
        <v>4.437696061512772E-3</v>
      </c>
      <c r="AF108" s="46">
        <v>14</v>
      </c>
      <c r="AG108" s="46">
        <v>0</v>
      </c>
      <c r="AH108" s="46">
        <v>5</v>
      </c>
      <c r="AI108" s="46">
        <v>12</v>
      </c>
      <c r="AJ108" s="46">
        <v>3</v>
      </c>
      <c r="AK108" s="46">
        <v>9</v>
      </c>
      <c r="AL108" s="46">
        <v>5</v>
      </c>
      <c r="AM108" s="46">
        <v>2</v>
      </c>
      <c r="AN108" s="46">
        <v>2</v>
      </c>
      <c r="AO108" s="46">
        <v>3</v>
      </c>
      <c r="AP108" s="46">
        <v>4</v>
      </c>
      <c r="AQ108" s="46">
        <v>1</v>
      </c>
      <c r="AR108" s="46">
        <v>0</v>
      </c>
      <c r="AS108" s="46">
        <v>0</v>
      </c>
      <c r="AT108" s="46">
        <v>60</v>
      </c>
      <c r="AU108" s="46">
        <v>120</v>
      </c>
      <c r="AY108" s="49">
        <f t="shared" si="12"/>
        <v>50</v>
      </c>
      <c r="AZ108" s="50">
        <f t="shared" si="13"/>
        <v>7.9000000000000001E-2</v>
      </c>
      <c r="BA108" s="50">
        <f t="shared" si="14"/>
        <v>1.5</v>
      </c>
      <c r="BB108" s="50">
        <f t="shared" si="15"/>
        <v>0.49019607843137253</v>
      </c>
      <c r="BC108" s="45">
        <v>44288</v>
      </c>
      <c r="BD108" s="45">
        <v>867</v>
      </c>
      <c r="BE108" s="45" t="s">
        <v>106</v>
      </c>
      <c r="BF108" s="45">
        <v>51202080402</v>
      </c>
      <c r="BG108" s="45" t="s">
        <v>95</v>
      </c>
      <c r="BH108" s="45">
        <v>39.034099599999998</v>
      </c>
      <c r="BI108" s="45">
        <v>-86.167800900000003</v>
      </c>
      <c r="BJ108" s="45" t="s">
        <v>92</v>
      </c>
      <c r="BK108" s="45">
        <v>3.9</v>
      </c>
      <c r="BL108" s="45">
        <v>5</v>
      </c>
      <c r="BM108" s="45">
        <v>6.3</v>
      </c>
      <c r="BN108" s="45" t="s">
        <v>96</v>
      </c>
      <c r="BO108" s="45" t="s">
        <v>97</v>
      </c>
      <c r="BP108" s="45">
        <v>2.1999999999999999E-2</v>
      </c>
      <c r="BQ108" s="45" t="s">
        <v>98</v>
      </c>
      <c r="BR108" s="45">
        <v>1.5937226605617746E-4</v>
      </c>
      <c r="BS108" s="45" t="s">
        <v>103</v>
      </c>
      <c r="BT108" s="45">
        <v>1.6E-2</v>
      </c>
      <c r="BU108" s="45">
        <v>14</v>
      </c>
      <c r="BV108" s="45">
        <v>5</v>
      </c>
      <c r="BW108" s="45">
        <v>5</v>
      </c>
      <c r="BX108" s="45">
        <v>8</v>
      </c>
      <c r="BY108" s="45">
        <v>6</v>
      </c>
      <c r="BZ108" s="45">
        <v>9</v>
      </c>
      <c r="CA108" s="45">
        <v>5</v>
      </c>
      <c r="CB108" s="45">
        <v>2</v>
      </c>
      <c r="CC108" s="45">
        <v>2</v>
      </c>
      <c r="CD108" s="45">
        <v>2</v>
      </c>
      <c r="CE108" s="45">
        <v>4</v>
      </c>
      <c r="CF108" s="45">
        <v>4</v>
      </c>
      <c r="CG108" s="45">
        <v>6</v>
      </c>
      <c r="CH108" s="45">
        <v>7</v>
      </c>
      <c r="CI108" s="45">
        <v>79</v>
      </c>
      <c r="CJ108" s="45">
        <v>120</v>
      </c>
    </row>
    <row r="109" spans="1:88" ht="14" customHeight="1" x14ac:dyDescent="0.35">
      <c r="A109" s="60">
        <v>869</v>
      </c>
      <c r="B109" s="62" t="s">
        <v>127</v>
      </c>
      <c r="C109" s="61" t="s">
        <v>126</v>
      </c>
      <c r="D109" s="63">
        <v>39.0005989</v>
      </c>
      <c r="E109" s="63">
        <v>-86.097999599999994</v>
      </c>
      <c r="F109" s="59" t="s">
        <v>301</v>
      </c>
      <c r="G109" s="59" t="s">
        <v>91</v>
      </c>
      <c r="H109" s="59">
        <v>51202080401</v>
      </c>
      <c r="I109" s="45">
        <v>39.0005989</v>
      </c>
      <c r="J109" s="45">
        <v>-86.097999599999994</v>
      </c>
      <c r="K109" s="45" t="s">
        <v>92</v>
      </c>
      <c r="L109" s="46">
        <v>0</v>
      </c>
      <c r="N109" s="52">
        <v>18.899999999999999</v>
      </c>
      <c r="O109" s="52" t="s">
        <v>93</v>
      </c>
      <c r="P109" s="45">
        <v>15</v>
      </c>
      <c r="Q109" s="45">
        <v>6</v>
      </c>
      <c r="S109" s="52">
        <v>2.2000000000000002</v>
      </c>
      <c r="U109" s="52">
        <v>1.7999999999999999E-2</v>
      </c>
      <c r="W109" s="52">
        <v>3.0000000000000001E-3</v>
      </c>
      <c r="Y109" s="52">
        <v>0.183</v>
      </c>
      <c r="Z109" s="51" t="s">
        <v>94</v>
      </c>
      <c r="AA109" s="52">
        <v>7.9000000000000008E-3</v>
      </c>
      <c r="AB109" s="51" t="s">
        <v>94</v>
      </c>
      <c r="AC109" s="53">
        <v>1.4E-2</v>
      </c>
      <c r="AD109" s="48">
        <v>3.8183253743214029E-3</v>
      </c>
      <c r="AF109" s="46">
        <v>10</v>
      </c>
      <c r="AG109" s="46">
        <v>0</v>
      </c>
      <c r="AH109" s="46">
        <v>0</v>
      </c>
      <c r="AI109" s="46">
        <v>6</v>
      </c>
      <c r="AJ109" s="46">
        <v>6</v>
      </c>
      <c r="AK109" s="46">
        <v>6</v>
      </c>
      <c r="AL109" s="46">
        <v>6</v>
      </c>
      <c r="AM109" s="46">
        <v>5</v>
      </c>
      <c r="AN109" s="46">
        <v>2</v>
      </c>
      <c r="AO109" s="46">
        <v>3</v>
      </c>
      <c r="AP109" s="46">
        <v>4</v>
      </c>
      <c r="AQ109" s="46">
        <v>0</v>
      </c>
      <c r="AR109" s="46">
        <v>0</v>
      </c>
      <c r="AS109" s="46">
        <v>0</v>
      </c>
      <c r="AT109" s="46">
        <v>48</v>
      </c>
      <c r="AU109" s="46">
        <v>205</v>
      </c>
      <c r="AY109" s="49">
        <f t="shared" si="12"/>
        <v>10.166666666666668</v>
      </c>
      <c r="AZ109" s="50">
        <f t="shared" si="13"/>
        <v>4.3169398907103827E-2</v>
      </c>
      <c r="BA109" s="50">
        <f t="shared" si="14"/>
        <v>0.16666666666666669</v>
      </c>
      <c r="BB109" s="50">
        <f t="shared" si="15"/>
        <v>5.4466230936819175E-2</v>
      </c>
      <c r="BC109" s="45">
        <v>44288</v>
      </c>
      <c r="BD109" s="45">
        <v>869</v>
      </c>
      <c r="BE109" s="45" t="s">
        <v>90</v>
      </c>
      <c r="BF109" s="45">
        <v>51202080401</v>
      </c>
      <c r="BG109" s="45" t="s">
        <v>95</v>
      </c>
      <c r="BH109" s="45">
        <v>39.0005989</v>
      </c>
      <c r="BI109" s="45">
        <v>-86.097999599999994</v>
      </c>
      <c r="BJ109" s="45" t="s">
        <v>92</v>
      </c>
      <c r="BK109" s="45">
        <v>3</v>
      </c>
      <c r="BL109" s="45">
        <v>4</v>
      </c>
      <c r="BM109" s="45">
        <v>9.6999999999999993</v>
      </c>
      <c r="BN109" s="45" t="s">
        <v>96</v>
      </c>
      <c r="BO109" s="45" t="s">
        <v>97</v>
      </c>
      <c r="BP109" s="45">
        <v>7.2999999999999995E-2</v>
      </c>
      <c r="BQ109" s="45" t="s">
        <v>98</v>
      </c>
      <c r="BR109" s="45">
        <v>1.4801427941820887E-5</v>
      </c>
      <c r="BS109" s="45">
        <v>0.17699999999999999</v>
      </c>
      <c r="BT109" s="45">
        <v>1.7999999999999999E-2</v>
      </c>
      <c r="BU109" s="45">
        <v>10</v>
      </c>
      <c r="BV109" s="45">
        <v>0</v>
      </c>
      <c r="BW109" s="45">
        <v>0</v>
      </c>
      <c r="BX109" s="45">
        <v>8</v>
      </c>
      <c r="BY109" s="45">
        <v>8</v>
      </c>
      <c r="BZ109" s="45">
        <v>9</v>
      </c>
      <c r="CA109" s="45">
        <v>5</v>
      </c>
      <c r="CB109" s="45">
        <v>5</v>
      </c>
      <c r="CC109" s="45">
        <v>2</v>
      </c>
      <c r="CD109" s="45">
        <v>3</v>
      </c>
      <c r="CE109" s="45">
        <v>4</v>
      </c>
      <c r="CF109" s="45">
        <v>1</v>
      </c>
      <c r="CG109" s="45">
        <v>4</v>
      </c>
      <c r="CH109" s="45">
        <v>0</v>
      </c>
      <c r="CI109" s="45">
        <v>59</v>
      </c>
      <c r="CJ109" s="45">
        <v>120</v>
      </c>
    </row>
    <row r="110" spans="1:88" ht="14" customHeight="1" x14ac:dyDescent="0.35">
      <c r="A110" s="60">
        <v>877</v>
      </c>
      <c r="B110" s="61" t="s">
        <v>109</v>
      </c>
      <c r="C110" s="61" t="s">
        <v>122</v>
      </c>
      <c r="D110" s="63">
        <v>38.959201800000002</v>
      </c>
      <c r="E110" s="63">
        <v>-86.157203699999997</v>
      </c>
      <c r="F110" s="59" t="s">
        <v>308</v>
      </c>
      <c r="G110" s="59" t="s">
        <v>91</v>
      </c>
      <c r="H110" s="59">
        <v>51202080403</v>
      </c>
      <c r="I110" s="45">
        <v>38.959201800000002</v>
      </c>
      <c r="J110" s="45">
        <v>-86.157203699999997</v>
      </c>
      <c r="K110" s="45" t="s">
        <v>92</v>
      </c>
      <c r="L110" s="46">
        <v>1</v>
      </c>
      <c r="N110" s="52">
        <v>38.4</v>
      </c>
      <c r="O110" s="52" t="s">
        <v>93</v>
      </c>
      <c r="P110" s="45">
        <v>18</v>
      </c>
      <c r="Q110" s="45">
        <v>6</v>
      </c>
      <c r="S110" s="52">
        <v>2.8</v>
      </c>
      <c r="U110" s="52">
        <v>1.2999999999999999E-2</v>
      </c>
      <c r="W110" s="52">
        <v>6.0000000000000001E-3</v>
      </c>
      <c r="Y110" s="52">
        <v>0.17</v>
      </c>
      <c r="Z110" s="51" t="s">
        <v>94</v>
      </c>
      <c r="AA110" s="52">
        <v>7.9000000000000008E-3</v>
      </c>
      <c r="AC110" s="53">
        <v>1.4E-2</v>
      </c>
      <c r="AD110" s="48">
        <v>4.7803797236562664E-3</v>
      </c>
      <c r="AF110" s="46">
        <v>14</v>
      </c>
      <c r="AG110" s="46">
        <v>5</v>
      </c>
      <c r="AH110" s="46">
        <v>0</v>
      </c>
      <c r="AI110" s="46">
        <v>8</v>
      </c>
      <c r="AJ110" s="46">
        <v>3</v>
      </c>
      <c r="AK110" s="46">
        <v>9</v>
      </c>
      <c r="AL110" s="46">
        <v>8</v>
      </c>
      <c r="AM110" s="46">
        <v>2</v>
      </c>
      <c r="AN110" s="46">
        <v>4</v>
      </c>
      <c r="AO110" s="46">
        <v>3</v>
      </c>
      <c r="AP110" s="46">
        <v>6</v>
      </c>
      <c r="AQ110" s="46">
        <v>1</v>
      </c>
      <c r="AR110" s="46">
        <v>0</v>
      </c>
      <c r="AS110" s="46">
        <v>0</v>
      </c>
      <c r="AT110" s="46">
        <v>63</v>
      </c>
      <c r="AU110" s="46">
        <v>180</v>
      </c>
      <c r="AY110" s="49">
        <f t="shared" si="12"/>
        <v>13.076923076923078</v>
      </c>
      <c r="AZ110" s="50">
        <f t="shared" si="13"/>
        <v>4.6470588235294118E-2</v>
      </c>
      <c r="BA110" s="50">
        <f t="shared" si="14"/>
        <v>0.46153846153846156</v>
      </c>
      <c r="BB110" s="50">
        <f t="shared" si="15"/>
        <v>0.1508295625942685</v>
      </c>
      <c r="BC110" s="45">
        <v>44288</v>
      </c>
      <c r="BD110" s="45">
        <v>877</v>
      </c>
      <c r="BE110" s="45" t="s">
        <v>125</v>
      </c>
      <c r="BF110" s="45">
        <v>51202080403</v>
      </c>
      <c r="BG110" s="45" t="s">
        <v>95</v>
      </c>
      <c r="BH110" s="45">
        <v>38.959201800000002</v>
      </c>
      <c r="BI110" s="45">
        <v>-86.157203699999997</v>
      </c>
      <c r="BJ110" s="45" t="s">
        <v>92</v>
      </c>
      <c r="BK110" s="45">
        <v>6.5</v>
      </c>
      <c r="BL110" s="45">
        <v>4.5</v>
      </c>
      <c r="BM110" s="45">
        <v>139.6</v>
      </c>
      <c r="BN110" s="45">
        <v>0.59999999999993392</v>
      </c>
      <c r="BO110" s="45" t="s">
        <v>97</v>
      </c>
      <c r="BP110" s="45">
        <v>0.372</v>
      </c>
      <c r="BQ110" s="45" t="s">
        <v>98</v>
      </c>
      <c r="BR110" s="45">
        <v>6.2233943829293473E-5</v>
      </c>
      <c r="BS110" s="45">
        <v>0.498</v>
      </c>
      <c r="BT110" s="45">
        <v>2.3E-2</v>
      </c>
      <c r="BU110" s="45">
        <v>12</v>
      </c>
      <c r="BV110" s="45">
        <v>5</v>
      </c>
      <c r="BW110" s="45">
        <v>5</v>
      </c>
      <c r="BX110" s="45">
        <v>10</v>
      </c>
      <c r="BY110" s="45">
        <v>6</v>
      </c>
      <c r="BZ110" s="45">
        <v>9</v>
      </c>
      <c r="CA110" s="45">
        <v>8</v>
      </c>
      <c r="CB110" s="45">
        <v>2</v>
      </c>
      <c r="CC110" s="45">
        <v>4</v>
      </c>
      <c r="CD110" s="45">
        <v>3</v>
      </c>
      <c r="CE110" s="45">
        <v>8</v>
      </c>
      <c r="CF110" s="45">
        <v>1</v>
      </c>
      <c r="CG110" s="45">
        <v>5</v>
      </c>
      <c r="CH110" s="45">
        <v>7</v>
      </c>
      <c r="CI110" s="45">
        <v>85</v>
      </c>
      <c r="CJ110" s="45">
        <v>120</v>
      </c>
    </row>
    <row r="111" spans="1:88" ht="14" customHeight="1" x14ac:dyDescent="0.35">
      <c r="A111" s="60">
        <v>881</v>
      </c>
      <c r="B111" s="61" t="s">
        <v>89</v>
      </c>
      <c r="C111" s="61" t="s">
        <v>122</v>
      </c>
      <c r="D111" s="63">
        <v>38.9662018</v>
      </c>
      <c r="E111" s="63">
        <v>-86.133499099999995</v>
      </c>
      <c r="F111" s="59" t="s">
        <v>301</v>
      </c>
      <c r="G111" s="59" t="s">
        <v>91</v>
      </c>
      <c r="H111" s="59">
        <v>51202080401</v>
      </c>
      <c r="I111" s="45">
        <v>38.9662018</v>
      </c>
      <c r="J111" s="45">
        <v>-86.133499099999995</v>
      </c>
      <c r="K111" s="45" t="s">
        <v>92</v>
      </c>
      <c r="L111" s="46">
        <v>1</v>
      </c>
      <c r="N111" s="52">
        <v>145.5</v>
      </c>
      <c r="O111" s="52" t="s">
        <v>93</v>
      </c>
      <c r="P111" s="45">
        <v>18.5</v>
      </c>
      <c r="Q111" s="45">
        <v>6</v>
      </c>
      <c r="S111" s="52">
        <v>1</v>
      </c>
      <c r="U111" s="52">
        <v>1.2E-2</v>
      </c>
      <c r="W111" s="52">
        <v>8.9999999999999993E-3</v>
      </c>
      <c r="Y111" s="52">
        <v>0.28699999999999998</v>
      </c>
      <c r="AA111" s="52">
        <v>0.193</v>
      </c>
      <c r="AC111" s="53">
        <v>2.9000000000000001E-2</v>
      </c>
      <c r="AD111" s="48">
        <v>1.0275463060876597E-2</v>
      </c>
      <c r="AF111" s="46">
        <v>10</v>
      </c>
      <c r="AG111" s="46">
        <v>5</v>
      </c>
      <c r="AH111" s="46">
        <v>0</v>
      </c>
      <c r="AI111" s="46">
        <v>6</v>
      </c>
      <c r="AJ111" s="46">
        <v>3</v>
      </c>
      <c r="AK111" s="46">
        <v>9</v>
      </c>
      <c r="AL111" s="46">
        <v>5</v>
      </c>
      <c r="AM111" s="46">
        <v>1</v>
      </c>
      <c r="AN111" s="46">
        <v>4</v>
      </c>
      <c r="AO111" s="46">
        <v>2</v>
      </c>
      <c r="AP111" s="46">
        <v>6</v>
      </c>
      <c r="AQ111" s="46">
        <v>1</v>
      </c>
      <c r="AR111" s="46">
        <v>0</v>
      </c>
      <c r="AS111" s="46">
        <v>0</v>
      </c>
      <c r="AT111" s="46">
        <v>52</v>
      </c>
      <c r="AU111" s="46">
        <v>225</v>
      </c>
      <c r="AY111" s="49">
        <f t="shared" si="12"/>
        <v>23.916666666666664</v>
      </c>
      <c r="AZ111" s="50">
        <f t="shared" si="13"/>
        <v>0.67247386759581884</v>
      </c>
      <c r="BA111" s="50">
        <f t="shared" si="14"/>
        <v>0.74999999999999989</v>
      </c>
      <c r="BB111" s="50">
        <f t="shared" si="15"/>
        <v>0.24509803921568624</v>
      </c>
      <c r="BC111" s="45">
        <v>44288</v>
      </c>
      <c r="BD111" s="45">
        <v>881</v>
      </c>
      <c r="BE111" s="45" t="s">
        <v>90</v>
      </c>
      <c r="BF111" s="45">
        <v>51202080401</v>
      </c>
      <c r="BG111" s="45" t="s">
        <v>95</v>
      </c>
      <c r="BH111" s="45">
        <v>38.9662018</v>
      </c>
      <c r="BI111" s="45">
        <v>-86.133499099999995</v>
      </c>
      <c r="BJ111" s="45" t="s">
        <v>92</v>
      </c>
      <c r="BK111" s="45">
        <v>7</v>
      </c>
      <c r="BL111" s="45">
        <v>5</v>
      </c>
      <c r="BM111" s="45">
        <v>488.4</v>
      </c>
      <c r="BN111" s="45">
        <v>4.7999999999999154</v>
      </c>
      <c r="BO111" s="45" t="s">
        <v>97</v>
      </c>
      <c r="BP111" s="45">
        <v>0.254</v>
      </c>
      <c r="BQ111" s="45" t="s">
        <v>98</v>
      </c>
      <c r="BR111" s="45">
        <v>2.0485452420445106E-4</v>
      </c>
      <c r="BS111" s="45">
        <v>0.33600000000000002</v>
      </c>
      <c r="BT111" s="45">
        <v>2.1999999999999999E-2</v>
      </c>
      <c r="BU111" s="45">
        <v>7</v>
      </c>
      <c r="BV111" s="45">
        <v>0</v>
      </c>
      <c r="BW111" s="45">
        <v>0</v>
      </c>
      <c r="BX111" s="45">
        <v>8</v>
      </c>
      <c r="BY111" s="45">
        <v>3</v>
      </c>
      <c r="BZ111" s="45">
        <v>6</v>
      </c>
      <c r="CA111" s="45">
        <v>2.5</v>
      </c>
      <c r="CB111" s="45">
        <v>2</v>
      </c>
      <c r="CC111" s="45">
        <v>2</v>
      </c>
      <c r="CD111" s="45">
        <v>2</v>
      </c>
      <c r="CE111" s="45">
        <v>6</v>
      </c>
      <c r="CF111" s="45">
        <v>1</v>
      </c>
      <c r="CG111" s="45">
        <v>4</v>
      </c>
      <c r="CH111" s="45">
        <v>3.5</v>
      </c>
      <c r="CI111" s="45">
        <v>47</v>
      </c>
      <c r="CJ111" s="45">
        <v>120</v>
      </c>
    </row>
    <row r="112" spans="1:88" ht="14" customHeight="1" x14ac:dyDescent="0.35">
      <c r="A112" s="60">
        <v>882</v>
      </c>
      <c r="B112" s="61" t="s">
        <v>124</v>
      </c>
      <c r="C112" s="61" t="s">
        <v>122</v>
      </c>
      <c r="D112" s="63">
        <v>38.953399699999999</v>
      </c>
      <c r="E112" s="63">
        <v>-86.179397600000001</v>
      </c>
      <c r="F112" s="59" t="s">
        <v>308</v>
      </c>
      <c r="G112" s="59" t="s">
        <v>91</v>
      </c>
      <c r="H112" s="59">
        <v>51202080403</v>
      </c>
      <c r="I112" s="45">
        <v>38.953399699999999</v>
      </c>
      <c r="J112" s="45">
        <v>-86.179397600000001</v>
      </c>
      <c r="K112" s="45" t="s">
        <v>92</v>
      </c>
      <c r="L112" s="46">
        <v>0</v>
      </c>
      <c r="N112" s="52">
        <v>143.9</v>
      </c>
      <c r="O112" s="52" t="s">
        <v>93</v>
      </c>
      <c r="P112" s="45">
        <v>18.5</v>
      </c>
      <c r="Q112" s="45">
        <v>5.5</v>
      </c>
      <c r="S112" s="52">
        <v>0.5</v>
      </c>
      <c r="U112" s="52">
        <v>8.9999999999999993E-3</v>
      </c>
      <c r="W112" s="52">
        <v>5.0000000000000001E-3</v>
      </c>
      <c r="Y112" s="52">
        <v>0.111</v>
      </c>
      <c r="AA112" s="52">
        <v>1.6E-2</v>
      </c>
      <c r="AC112" s="53">
        <v>3.3000000000000002E-2</v>
      </c>
      <c r="AD112" s="48">
        <v>3.6984740621568576E-3</v>
      </c>
      <c r="AF112" s="46">
        <v>14</v>
      </c>
      <c r="AG112" s="46">
        <v>5</v>
      </c>
      <c r="AH112" s="46">
        <v>5</v>
      </c>
      <c r="AI112" s="46">
        <v>4</v>
      </c>
      <c r="AJ112" s="46">
        <v>3</v>
      </c>
      <c r="AK112" s="46">
        <v>9</v>
      </c>
      <c r="AL112" s="46">
        <v>5</v>
      </c>
      <c r="AM112" s="46">
        <v>2</v>
      </c>
      <c r="AN112" s="46">
        <v>4</v>
      </c>
      <c r="AO112" s="46">
        <v>3</v>
      </c>
      <c r="AP112" s="46">
        <v>0</v>
      </c>
      <c r="AQ112" s="46">
        <v>1</v>
      </c>
      <c r="AR112" s="46">
        <v>0</v>
      </c>
      <c r="AS112" s="46">
        <v>0</v>
      </c>
      <c r="AT112" s="46">
        <v>55</v>
      </c>
      <c r="AU112" s="46">
        <v>120</v>
      </c>
      <c r="AY112" s="49">
        <f t="shared" si="12"/>
        <v>12.333333333333334</v>
      </c>
      <c r="AZ112" s="50">
        <f t="shared" si="13"/>
        <v>0.14414414414414414</v>
      </c>
      <c r="BA112" s="50">
        <f t="shared" si="14"/>
        <v>0.55555555555555558</v>
      </c>
      <c r="BB112" s="50">
        <f t="shared" si="15"/>
        <v>0.1815541031227306</v>
      </c>
      <c r="BC112" s="45">
        <v>44288</v>
      </c>
      <c r="BD112" s="45">
        <v>882</v>
      </c>
      <c r="BE112" s="45" t="s">
        <v>125</v>
      </c>
      <c r="BF112" s="45">
        <v>51202080403</v>
      </c>
      <c r="BG112" s="45" t="s">
        <v>95</v>
      </c>
      <c r="BH112" s="45">
        <v>38.953399699999999</v>
      </c>
      <c r="BI112" s="45">
        <v>-86.179397600000001</v>
      </c>
      <c r="BJ112" s="45" t="s">
        <v>92</v>
      </c>
      <c r="BK112" s="45">
        <v>6</v>
      </c>
      <c r="BL112" s="45">
        <v>4.5</v>
      </c>
      <c r="BM112" s="45">
        <v>2</v>
      </c>
      <c r="BN112" s="45" t="s">
        <v>96</v>
      </c>
      <c r="BO112" s="45" t="s">
        <v>97</v>
      </c>
      <c r="BP112" s="45">
        <v>0.311</v>
      </c>
      <c r="BQ112" s="45" t="s">
        <v>98</v>
      </c>
      <c r="BR112" s="45">
        <v>5.9778130110060749E-5</v>
      </c>
      <c r="BS112" s="45">
        <v>0.38350000000000001</v>
      </c>
      <c r="BT112" s="45">
        <v>2.1000000000000001E-2</v>
      </c>
      <c r="BU112" s="45">
        <v>12</v>
      </c>
      <c r="BV112" s="45">
        <v>5</v>
      </c>
      <c r="BW112" s="45">
        <v>5</v>
      </c>
      <c r="BX112" s="45">
        <v>6</v>
      </c>
      <c r="BY112" s="45">
        <v>6</v>
      </c>
      <c r="BZ112" s="45">
        <v>6</v>
      </c>
      <c r="CA112" s="45">
        <v>5</v>
      </c>
      <c r="CB112" s="45">
        <v>2</v>
      </c>
      <c r="CC112" s="45">
        <v>2</v>
      </c>
      <c r="CD112" s="45">
        <v>2</v>
      </c>
      <c r="CE112" s="45">
        <v>4</v>
      </c>
      <c r="CF112" s="45">
        <v>2</v>
      </c>
      <c r="CG112" s="45">
        <v>5</v>
      </c>
      <c r="CH112" s="45">
        <v>5.5</v>
      </c>
      <c r="CI112" s="45">
        <v>67.5</v>
      </c>
      <c r="CJ112" s="45">
        <v>120</v>
      </c>
    </row>
    <row r="113" spans="1:88" ht="14" customHeight="1" x14ac:dyDescent="0.35">
      <c r="A113" s="60">
        <v>884</v>
      </c>
      <c r="B113" s="61" t="s">
        <v>123</v>
      </c>
      <c r="C113" s="61" t="s">
        <v>122</v>
      </c>
      <c r="D113" s="63">
        <v>38.995700800000002</v>
      </c>
      <c r="E113" s="63">
        <v>-86.111198400000006</v>
      </c>
      <c r="F113" s="59" t="s">
        <v>301</v>
      </c>
      <c r="G113" s="59" t="s">
        <v>91</v>
      </c>
      <c r="H113" s="59">
        <v>51202080401</v>
      </c>
      <c r="I113" s="45">
        <v>38.995700800000002</v>
      </c>
      <c r="J113" s="45">
        <v>-86.111198400000006</v>
      </c>
      <c r="K113" s="45" t="s">
        <v>92</v>
      </c>
      <c r="L113" s="46">
        <v>0</v>
      </c>
      <c r="N113" s="52">
        <v>32.299999999999997</v>
      </c>
      <c r="O113" s="52" t="s">
        <v>93</v>
      </c>
      <c r="P113" s="45">
        <v>19</v>
      </c>
      <c r="Q113" s="45">
        <v>5.5</v>
      </c>
      <c r="S113" s="52">
        <v>0.5</v>
      </c>
      <c r="U113" s="52">
        <v>0.01</v>
      </c>
      <c r="W113" s="52">
        <v>2E-3</v>
      </c>
      <c r="X113" s="51" t="s">
        <v>94</v>
      </c>
      <c r="Y113" s="52">
        <v>0.1</v>
      </c>
      <c r="Z113" s="51" t="s">
        <v>94</v>
      </c>
      <c r="AA113" s="52">
        <v>7.9000000000000008E-3</v>
      </c>
      <c r="AB113" s="51" t="s">
        <v>94</v>
      </c>
      <c r="AC113" s="53">
        <v>1.4E-2</v>
      </c>
      <c r="AD113" s="48">
        <v>1.6280002167983346E-3</v>
      </c>
      <c r="AF113" s="46">
        <v>3</v>
      </c>
      <c r="AG113" s="46">
        <v>0</v>
      </c>
      <c r="AH113" s="46">
        <v>0</v>
      </c>
      <c r="AI113" s="46">
        <v>10</v>
      </c>
      <c r="AJ113" s="46">
        <v>8</v>
      </c>
      <c r="AK113" s="46">
        <v>9</v>
      </c>
      <c r="AL113" s="46">
        <v>5</v>
      </c>
      <c r="AM113" s="46">
        <v>3</v>
      </c>
      <c r="AN113" s="46">
        <v>2</v>
      </c>
      <c r="AO113" s="46">
        <v>3</v>
      </c>
      <c r="AP113" s="46">
        <v>8</v>
      </c>
      <c r="AQ113" s="46">
        <v>1</v>
      </c>
      <c r="AR113" s="46">
        <v>4</v>
      </c>
      <c r="AS113" s="46">
        <v>4</v>
      </c>
      <c r="AT113" s="46">
        <v>60</v>
      </c>
      <c r="AU113" s="46">
        <v>120</v>
      </c>
      <c r="AY113" s="49">
        <f t="shared" si="12"/>
        <v>10</v>
      </c>
      <c r="AZ113" s="50">
        <f t="shared" si="13"/>
        <v>7.9000000000000001E-2</v>
      </c>
      <c r="BA113" s="50">
        <f t="shared" si="14"/>
        <v>0.2</v>
      </c>
      <c r="BB113" s="50">
        <f t="shared" si="15"/>
        <v>6.5359477124182996E-2</v>
      </c>
      <c r="BC113" s="45">
        <v>44288</v>
      </c>
      <c r="BD113" s="45">
        <v>884</v>
      </c>
      <c r="BE113" s="45" t="s">
        <v>90</v>
      </c>
      <c r="BF113" s="45">
        <v>51202080401</v>
      </c>
      <c r="BG113" s="45" t="s">
        <v>95</v>
      </c>
      <c r="BH113" s="45">
        <v>38.995700800000002</v>
      </c>
      <c r="BI113" s="45">
        <v>-86.111198400000006</v>
      </c>
      <c r="BJ113" s="45" t="s">
        <v>92</v>
      </c>
      <c r="BK113" s="45">
        <v>9</v>
      </c>
      <c r="BL113" s="45">
        <v>5</v>
      </c>
      <c r="BM113" s="45">
        <v>5.2</v>
      </c>
      <c r="BN113" s="45" t="s">
        <v>96</v>
      </c>
      <c r="BO113" s="45" t="s">
        <v>97</v>
      </c>
      <c r="BP113" s="45">
        <v>4.2999999999999997E-2</v>
      </c>
      <c r="BQ113" s="45" t="s">
        <v>98</v>
      </c>
      <c r="BR113" s="45">
        <v>2.4016936504416957E-4</v>
      </c>
      <c r="BS113" s="45">
        <v>0.13</v>
      </c>
      <c r="BT113" s="45">
        <v>3.3000000000000002E-2</v>
      </c>
      <c r="BU113" s="45">
        <v>8</v>
      </c>
      <c r="BV113" s="45">
        <v>0</v>
      </c>
      <c r="BW113" s="45">
        <v>0</v>
      </c>
      <c r="BX113" s="45">
        <v>12</v>
      </c>
      <c r="BY113" s="45">
        <v>8</v>
      </c>
      <c r="BZ113" s="45">
        <v>6</v>
      </c>
      <c r="CA113" s="45">
        <v>6.5</v>
      </c>
      <c r="CB113" s="45">
        <v>2.5</v>
      </c>
      <c r="CC113" s="45">
        <v>2</v>
      </c>
      <c r="CD113" s="45">
        <v>2</v>
      </c>
      <c r="CE113" s="45">
        <v>8</v>
      </c>
      <c r="CF113" s="45">
        <v>1</v>
      </c>
      <c r="CG113" s="45">
        <v>4</v>
      </c>
      <c r="CH113" s="45">
        <v>7</v>
      </c>
      <c r="CI113" s="45">
        <v>67</v>
      </c>
      <c r="CJ113" s="45">
        <v>100</v>
      </c>
    </row>
    <row r="114" spans="1:88" ht="14" customHeight="1" x14ac:dyDescent="0.35">
      <c r="A114" s="60">
        <v>886</v>
      </c>
      <c r="B114" s="61" t="s">
        <v>121</v>
      </c>
      <c r="C114" s="61" t="s">
        <v>120</v>
      </c>
      <c r="D114" s="63">
        <v>38.994598400000001</v>
      </c>
      <c r="E114" s="63">
        <v>-86.264999399999994</v>
      </c>
      <c r="F114" s="59" t="s">
        <v>304</v>
      </c>
      <c r="G114" s="59" t="s">
        <v>91</v>
      </c>
      <c r="H114" s="59">
        <v>51202080404</v>
      </c>
      <c r="I114" s="45">
        <v>38.994598400000001</v>
      </c>
      <c r="J114" s="45">
        <v>-86.264999399999994</v>
      </c>
      <c r="K114" s="45" t="s">
        <v>114</v>
      </c>
      <c r="AF114" s="46">
        <v>14</v>
      </c>
      <c r="AG114" s="46">
        <v>5</v>
      </c>
      <c r="AH114" s="46">
        <v>0</v>
      </c>
      <c r="AI114" s="46">
        <v>8</v>
      </c>
      <c r="AJ114" s="46">
        <v>6</v>
      </c>
      <c r="AK114" s="46">
        <v>9</v>
      </c>
      <c r="AL114" s="46">
        <v>8</v>
      </c>
      <c r="AM114" s="46">
        <v>5</v>
      </c>
      <c r="AN114" s="46">
        <v>2</v>
      </c>
      <c r="AO114" s="46">
        <v>3</v>
      </c>
      <c r="AP114" s="46">
        <v>0</v>
      </c>
      <c r="AQ114" s="46">
        <v>0</v>
      </c>
      <c r="AR114" s="46">
        <v>0</v>
      </c>
      <c r="AS114" s="46">
        <v>0</v>
      </c>
      <c r="AT114" s="46">
        <v>60</v>
      </c>
      <c r="AU114" s="46" t="s">
        <v>115</v>
      </c>
      <c r="BC114" s="45">
        <v>44288</v>
      </c>
      <c r="BD114" s="45">
        <v>886</v>
      </c>
      <c r="BE114" s="45" t="s">
        <v>101</v>
      </c>
      <c r="BF114" s="45">
        <v>51202080404</v>
      </c>
      <c r="BG114" s="45" t="s">
        <v>95</v>
      </c>
      <c r="BH114" s="45">
        <v>38.994598400000001</v>
      </c>
      <c r="BI114" s="45">
        <v>-86.264999399999994</v>
      </c>
      <c r="BJ114" s="45" t="s">
        <v>92</v>
      </c>
      <c r="BK114" s="45">
        <v>4.4000000000000004</v>
      </c>
      <c r="BL114" s="45">
        <v>5</v>
      </c>
      <c r="BM114" s="45">
        <v>0</v>
      </c>
      <c r="BN114" s="45" t="s">
        <v>96</v>
      </c>
      <c r="BO114" s="45" t="s">
        <v>97</v>
      </c>
      <c r="BP114" s="45">
        <v>3.1E-2</v>
      </c>
      <c r="BQ114" s="45" t="s">
        <v>98</v>
      </c>
      <c r="BR114" s="45">
        <v>1.6602116156945823E-4</v>
      </c>
      <c r="BS114" s="45" t="s">
        <v>103</v>
      </c>
      <c r="BT114" s="45">
        <v>1.6E-2</v>
      </c>
      <c r="BU114" s="45">
        <v>14</v>
      </c>
      <c r="BV114" s="45">
        <v>0</v>
      </c>
      <c r="BW114" s="45">
        <v>5</v>
      </c>
      <c r="BX114" s="45">
        <v>8</v>
      </c>
      <c r="BY114" s="45">
        <v>6</v>
      </c>
      <c r="BZ114" s="45">
        <v>9</v>
      </c>
      <c r="CA114" s="45">
        <v>0</v>
      </c>
      <c r="CB114" s="45">
        <v>5</v>
      </c>
      <c r="CC114" s="45">
        <v>2</v>
      </c>
      <c r="CD114" s="45">
        <v>2</v>
      </c>
      <c r="CE114" s="45">
        <v>4</v>
      </c>
      <c r="CF114" s="45">
        <v>1</v>
      </c>
      <c r="CG114" s="45">
        <v>6</v>
      </c>
      <c r="CH114" s="45">
        <v>7</v>
      </c>
      <c r="CI114" s="45">
        <v>69</v>
      </c>
      <c r="CJ114" s="45">
        <v>120</v>
      </c>
    </row>
    <row r="115" spans="1:88" ht="14" customHeight="1" x14ac:dyDescent="0.35">
      <c r="A115" s="60">
        <v>895</v>
      </c>
      <c r="B115" s="61" t="s">
        <v>106</v>
      </c>
      <c r="C115" s="61" t="s">
        <v>119</v>
      </c>
      <c r="D115" s="63">
        <v>39.030998199999999</v>
      </c>
      <c r="E115" s="63">
        <v>-86.1725998</v>
      </c>
      <c r="F115" s="59" t="s">
        <v>302</v>
      </c>
      <c r="G115" s="59" t="s">
        <v>91</v>
      </c>
      <c r="H115" s="59">
        <v>51202080402</v>
      </c>
      <c r="I115" s="45">
        <v>39.030998199999999</v>
      </c>
      <c r="J115" s="45">
        <v>-86.1725998</v>
      </c>
      <c r="K115" s="45" t="s">
        <v>92</v>
      </c>
      <c r="L115" s="46">
        <v>1</v>
      </c>
      <c r="N115" s="52">
        <v>29.2</v>
      </c>
      <c r="O115" s="52" t="s">
        <v>93</v>
      </c>
      <c r="P115" s="45">
        <v>17</v>
      </c>
      <c r="Q115" s="45">
        <v>6</v>
      </c>
      <c r="S115" s="52">
        <v>3</v>
      </c>
      <c r="T115" s="51" t="s">
        <v>94</v>
      </c>
      <c r="U115" s="52">
        <v>2E-3</v>
      </c>
      <c r="W115" s="52">
        <v>6.0000000000000001E-3</v>
      </c>
      <c r="X115" s="51" t="s">
        <v>94</v>
      </c>
      <c r="Y115" s="52">
        <v>0.1</v>
      </c>
      <c r="Z115" s="51" t="s">
        <v>94</v>
      </c>
      <c r="AA115" s="52">
        <v>7.9000000000000008E-3</v>
      </c>
      <c r="AB115" s="51" t="s">
        <v>94</v>
      </c>
      <c r="AC115" s="53">
        <v>1.4E-2</v>
      </c>
      <c r="AD115" s="48">
        <v>4.437696061512772E-3</v>
      </c>
      <c r="AF115" s="46">
        <v>10</v>
      </c>
      <c r="AG115" s="46">
        <v>5</v>
      </c>
      <c r="AH115" s="46">
        <v>0</v>
      </c>
      <c r="AI115" s="46">
        <v>10</v>
      </c>
      <c r="AJ115" s="46">
        <v>3</v>
      </c>
      <c r="AK115" s="46">
        <v>9</v>
      </c>
      <c r="AL115" s="46">
        <v>8</v>
      </c>
      <c r="AM115" s="46">
        <v>2</v>
      </c>
      <c r="AN115" s="46">
        <v>4</v>
      </c>
      <c r="AO115" s="46">
        <v>3</v>
      </c>
      <c r="AP115" s="46">
        <v>4</v>
      </c>
      <c r="AQ115" s="46">
        <v>1</v>
      </c>
      <c r="AR115" s="46">
        <v>0</v>
      </c>
      <c r="AS115" s="46">
        <v>0</v>
      </c>
      <c r="AT115" s="46">
        <v>59</v>
      </c>
      <c r="AU115" s="46">
        <v>120</v>
      </c>
      <c r="AY115" s="49">
        <f>Y115/U115</f>
        <v>50</v>
      </c>
      <c r="AZ115" s="50">
        <f>AA115/Y115</f>
        <v>7.9000000000000001E-2</v>
      </c>
      <c r="BA115" s="50">
        <f>W115/U115</f>
        <v>3</v>
      </c>
      <c r="BB115" s="50">
        <f>W115/(U115*3.06)</f>
        <v>0.98039215686274506</v>
      </c>
      <c r="BC115" s="45">
        <v>44288</v>
      </c>
      <c r="BD115" s="45">
        <v>895</v>
      </c>
      <c r="BE115" s="45" t="s">
        <v>106</v>
      </c>
      <c r="BF115" s="45">
        <v>51202080402</v>
      </c>
      <c r="BG115" s="45" t="s">
        <v>95</v>
      </c>
      <c r="BH115" s="45">
        <v>39.030998199999999</v>
      </c>
      <c r="BI115" s="45">
        <v>-86.1725998</v>
      </c>
      <c r="BJ115" s="45" t="s">
        <v>92</v>
      </c>
      <c r="BK115" s="45">
        <v>4.4000000000000004</v>
      </c>
      <c r="BL115" s="45">
        <v>5</v>
      </c>
      <c r="BM115" s="45">
        <v>4.0999999999999996</v>
      </c>
      <c r="BN115" s="45" t="s">
        <v>96</v>
      </c>
      <c r="BO115" s="45" t="s">
        <v>97</v>
      </c>
      <c r="BP115" s="45">
        <v>5.1999999999999998E-2</v>
      </c>
      <c r="BQ115" s="45" t="s">
        <v>98</v>
      </c>
      <c r="BR115" s="45">
        <v>1.6602116156945823E-4</v>
      </c>
      <c r="BS115" s="45">
        <v>0.1285</v>
      </c>
      <c r="BT115" s="45">
        <v>1.4999999999999999E-2</v>
      </c>
      <c r="BU115" s="45">
        <v>8</v>
      </c>
      <c r="BV115" s="45">
        <v>5</v>
      </c>
      <c r="BW115" s="45">
        <v>0</v>
      </c>
      <c r="BX115" s="45">
        <v>4</v>
      </c>
      <c r="BY115" s="45">
        <v>3</v>
      </c>
      <c r="BZ115" s="45">
        <v>9</v>
      </c>
      <c r="CA115" s="45">
        <v>5</v>
      </c>
      <c r="CB115" s="45">
        <v>1.5</v>
      </c>
      <c r="CC115" s="45">
        <v>2</v>
      </c>
      <c r="CD115" s="45">
        <v>2</v>
      </c>
      <c r="CE115" s="45">
        <v>8</v>
      </c>
      <c r="CF115" s="45">
        <v>4</v>
      </c>
      <c r="CG115" s="45">
        <v>6</v>
      </c>
      <c r="CH115" s="45">
        <v>4</v>
      </c>
      <c r="CI115" s="45">
        <v>61.5</v>
      </c>
      <c r="CJ115" s="45">
        <v>120</v>
      </c>
    </row>
    <row r="116" spans="1:88" ht="14" customHeight="1" x14ac:dyDescent="0.35">
      <c r="A116" s="60">
        <v>901</v>
      </c>
      <c r="B116" s="62" t="s">
        <v>111</v>
      </c>
      <c r="C116" s="61" t="s">
        <v>118</v>
      </c>
      <c r="D116" s="63">
        <v>38.998901400000001</v>
      </c>
      <c r="E116" s="63">
        <v>-86.145797700000003</v>
      </c>
      <c r="F116" s="59" t="s">
        <v>301</v>
      </c>
      <c r="G116" s="59" t="s">
        <v>91</v>
      </c>
      <c r="H116" s="59">
        <v>51202080401</v>
      </c>
      <c r="I116" s="45">
        <v>38.998901400000001</v>
      </c>
      <c r="J116" s="45">
        <v>-86.145797700000003</v>
      </c>
      <c r="K116" s="45" t="s">
        <v>92</v>
      </c>
      <c r="L116" s="46">
        <v>0</v>
      </c>
      <c r="N116" s="52">
        <v>137.4</v>
      </c>
      <c r="O116" s="52" t="s">
        <v>93</v>
      </c>
      <c r="P116" s="45">
        <v>17.5</v>
      </c>
      <c r="Q116" s="45">
        <v>5</v>
      </c>
      <c r="R116" s="51" t="s">
        <v>94</v>
      </c>
      <c r="S116" s="52">
        <v>0.5</v>
      </c>
      <c r="U116" s="52">
        <v>4.0000000000000001E-3</v>
      </c>
      <c r="W116" s="52">
        <v>3.0000000000000001E-3</v>
      </c>
      <c r="X116" s="51" t="s">
        <v>94</v>
      </c>
      <c r="Y116" s="52">
        <v>0.1</v>
      </c>
      <c r="Z116" s="51" t="s">
        <v>94</v>
      </c>
      <c r="AA116" s="52">
        <v>7.9000000000000008E-3</v>
      </c>
      <c r="AB116" s="51" t="s">
        <v>94</v>
      </c>
      <c r="AC116" s="53">
        <v>1.4E-2</v>
      </c>
      <c r="AD116" s="48">
        <v>4.6075120338387281E-4</v>
      </c>
      <c r="AF116" s="46">
        <v>6</v>
      </c>
      <c r="AG116" s="46">
        <v>5</v>
      </c>
      <c r="AH116" s="46">
        <v>5</v>
      </c>
      <c r="AI116" s="46">
        <v>8</v>
      </c>
      <c r="AJ116" s="46">
        <v>6</v>
      </c>
      <c r="AK116" s="46">
        <v>9</v>
      </c>
      <c r="AL116" s="46">
        <v>5</v>
      </c>
      <c r="AM116" s="46">
        <v>3</v>
      </c>
      <c r="AN116" s="46">
        <v>2</v>
      </c>
      <c r="AO116" s="46">
        <v>3</v>
      </c>
      <c r="AP116" s="46">
        <v>4</v>
      </c>
      <c r="AQ116" s="46">
        <v>0</v>
      </c>
      <c r="AR116" s="46">
        <v>0</v>
      </c>
      <c r="AS116" s="46">
        <v>0</v>
      </c>
      <c r="AT116" s="46">
        <v>56</v>
      </c>
      <c r="AU116" s="46">
        <v>120</v>
      </c>
      <c r="AY116" s="49">
        <f>Y116/U116</f>
        <v>25</v>
      </c>
      <c r="AZ116" s="50">
        <f>AA116/Y116</f>
        <v>7.9000000000000001E-2</v>
      </c>
      <c r="BA116" s="50">
        <f>W116/U116</f>
        <v>0.75</v>
      </c>
      <c r="BB116" s="50">
        <f>W116/(U116*3.06)</f>
        <v>0.24509803921568626</v>
      </c>
      <c r="BC116" s="45">
        <v>44288</v>
      </c>
      <c r="BD116" s="45">
        <v>901</v>
      </c>
      <c r="BE116" s="45" t="s">
        <v>90</v>
      </c>
      <c r="BF116" s="45">
        <v>51202080401</v>
      </c>
      <c r="BG116" s="45" t="s">
        <v>95</v>
      </c>
      <c r="BH116" s="45">
        <v>38.998901400000001</v>
      </c>
      <c r="BI116" s="45">
        <v>-86.145797700000003</v>
      </c>
      <c r="BJ116" s="45" t="s">
        <v>92</v>
      </c>
      <c r="BK116" s="45">
        <v>6</v>
      </c>
      <c r="BL116" s="45">
        <v>5</v>
      </c>
      <c r="BM116" s="45">
        <v>26.9</v>
      </c>
      <c r="BN116" s="45" t="s">
        <v>96</v>
      </c>
      <c r="BO116" s="45" t="s">
        <v>97</v>
      </c>
      <c r="BP116" s="45">
        <v>0.13500000000000001</v>
      </c>
      <c r="BQ116" s="45" t="s">
        <v>98</v>
      </c>
      <c r="BR116" s="45">
        <v>1.8903330013787928E-4</v>
      </c>
      <c r="BS116" s="45">
        <v>0.17899999999999999</v>
      </c>
      <c r="BT116" s="45">
        <v>1.0999999999999999E-2</v>
      </c>
      <c r="BU116" s="45">
        <v>12</v>
      </c>
      <c r="BV116" s="45">
        <v>0</v>
      </c>
      <c r="BW116" s="45">
        <v>2.5</v>
      </c>
      <c r="BX116" s="45">
        <v>6</v>
      </c>
      <c r="BY116" s="45">
        <v>6</v>
      </c>
      <c r="BZ116" s="45">
        <v>7.5</v>
      </c>
      <c r="CA116" s="45">
        <v>0</v>
      </c>
      <c r="CB116" s="45">
        <v>1.3</v>
      </c>
      <c r="CC116" s="45">
        <v>2</v>
      </c>
      <c r="CD116" s="45">
        <v>1</v>
      </c>
      <c r="CE116" s="45">
        <v>0</v>
      </c>
      <c r="CF116" s="45">
        <v>1</v>
      </c>
      <c r="CG116" s="45">
        <v>4</v>
      </c>
      <c r="CH116" s="45">
        <v>7</v>
      </c>
      <c r="CI116" s="45">
        <v>50.3</v>
      </c>
      <c r="CJ116" s="45">
        <v>100</v>
      </c>
    </row>
    <row r="117" spans="1:88" ht="14" customHeight="1" x14ac:dyDescent="0.35">
      <c r="A117" s="60">
        <v>903</v>
      </c>
      <c r="B117" s="61" t="s">
        <v>117</v>
      </c>
      <c r="C117" s="61" t="s">
        <v>116</v>
      </c>
      <c r="D117" s="63">
        <v>39.020198800000003</v>
      </c>
      <c r="E117" s="63">
        <v>-86.181999200000007</v>
      </c>
      <c r="F117" s="59" t="s">
        <v>302</v>
      </c>
      <c r="G117" s="59" t="s">
        <v>91</v>
      </c>
      <c r="H117" s="59">
        <v>51202080402</v>
      </c>
      <c r="I117" s="45">
        <v>39.020198800000003</v>
      </c>
      <c r="J117" s="45">
        <v>-86.181999200000007</v>
      </c>
      <c r="K117" s="45" t="s">
        <v>92</v>
      </c>
      <c r="L117" s="46">
        <v>2</v>
      </c>
      <c r="N117" s="52">
        <v>62.7</v>
      </c>
      <c r="O117" s="52" t="s">
        <v>93</v>
      </c>
      <c r="P117" s="45">
        <v>16.5</v>
      </c>
      <c r="Q117" s="45">
        <v>6</v>
      </c>
      <c r="S117" s="52">
        <v>0.5</v>
      </c>
      <c r="U117" s="52">
        <v>3.0000000000000001E-3</v>
      </c>
      <c r="W117" s="52">
        <v>5.0000000000000001E-3</v>
      </c>
      <c r="Y117" s="52">
        <v>1.8694999999999999</v>
      </c>
      <c r="AA117" s="52">
        <v>1.8480000000000001</v>
      </c>
      <c r="AB117" s="51" t="s">
        <v>94</v>
      </c>
      <c r="AC117" s="53">
        <v>1.4E-2</v>
      </c>
      <c r="AD117" s="48">
        <v>4.2748530858530724E-3</v>
      </c>
      <c r="AF117" s="46">
        <v>6</v>
      </c>
      <c r="AG117" s="46">
        <v>5</v>
      </c>
      <c r="AH117" s="46">
        <v>5</v>
      </c>
      <c r="AI117" s="46">
        <v>14</v>
      </c>
      <c r="AJ117" s="46">
        <v>6</v>
      </c>
      <c r="AK117" s="46">
        <v>9</v>
      </c>
      <c r="AL117" s="46">
        <v>5</v>
      </c>
      <c r="AM117" s="46">
        <v>1</v>
      </c>
      <c r="AN117" s="46">
        <v>2</v>
      </c>
      <c r="AO117" s="46">
        <v>3</v>
      </c>
      <c r="AP117" s="46">
        <v>4</v>
      </c>
      <c r="AQ117" s="46">
        <v>1</v>
      </c>
      <c r="AR117" s="46">
        <v>0</v>
      </c>
      <c r="AS117" s="46">
        <v>0</v>
      </c>
      <c r="AT117" s="46">
        <v>61</v>
      </c>
      <c r="AU117" s="46">
        <v>120</v>
      </c>
      <c r="AY117" s="49">
        <f>Y117/U117</f>
        <v>623.16666666666663</v>
      </c>
      <c r="AZ117" s="50">
        <f>AA117/Y117</f>
        <v>0.98849959882321481</v>
      </c>
      <c r="BA117" s="50">
        <f>W117/U117</f>
        <v>1.6666666666666667</v>
      </c>
      <c r="BB117" s="50">
        <f>W117/(U117*3.06)</f>
        <v>0.54466230936819171</v>
      </c>
      <c r="BC117" s="45">
        <v>44288</v>
      </c>
      <c r="BD117" s="45">
        <v>903</v>
      </c>
      <c r="BE117" s="45" t="s">
        <v>106</v>
      </c>
      <c r="BF117" s="45">
        <v>51202080402</v>
      </c>
      <c r="BG117" s="45" t="s">
        <v>95</v>
      </c>
      <c r="BH117" s="45">
        <v>39.020198800000003</v>
      </c>
      <c r="BI117" s="45">
        <v>-86.181999200000007</v>
      </c>
      <c r="BJ117" s="45" t="s">
        <v>92</v>
      </c>
      <c r="BK117" s="45">
        <v>5</v>
      </c>
      <c r="BL117" s="45">
        <v>5</v>
      </c>
      <c r="BM117" s="45">
        <v>3.1</v>
      </c>
      <c r="BN117" s="45">
        <v>4.9999999999998934</v>
      </c>
      <c r="BO117" s="45" t="s">
        <v>97</v>
      </c>
      <c r="BP117" s="45">
        <v>0.53100000000000003</v>
      </c>
      <c r="BQ117" s="45" t="s">
        <v>98</v>
      </c>
      <c r="BR117" s="45">
        <v>1.7433317459562177E-4</v>
      </c>
      <c r="BS117" s="45">
        <v>0.58299999999999996</v>
      </c>
      <c r="BT117" s="45">
        <v>1.0999999999999999E-2</v>
      </c>
      <c r="BU117" s="45">
        <v>10</v>
      </c>
      <c r="BV117" s="45">
        <v>5</v>
      </c>
      <c r="BW117" s="45">
        <v>5</v>
      </c>
      <c r="BX117" s="45">
        <v>6</v>
      </c>
      <c r="BY117" s="45">
        <v>8</v>
      </c>
      <c r="BZ117" s="45">
        <v>9</v>
      </c>
      <c r="CA117" s="45">
        <v>0</v>
      </c>
      <c r="CB117" s="45">
        <v>2.5</v>
      </c>
      <c r="CC117" s="45">
        <v>1</v>
      </c>
      <c r="CD117" s="45">
        <v>2</v>
      </c>
      <c r="CE117" s="45">
        <v>4</v>
      </c>
      <c r="CF117" s="45">
        <v>3</v>
      </c>
      <c r="CG117" s="45">
        <v>6</v>
      </c>
      <c r="CH117" s="45">
        <v>7</v>
      </c>
      <c r="CI117" s="45">
        <v>68.5</v>
      </c>
      <c r="CJ117" s="45">
        <v>120</v>
      </c>
    </row>
    <row r="118" spans="1:88" ht="14" customHeight="1" x14ac:dyDescent="0.35">
      <c r="A118" s="60">
        <v>905</v>
      </c>
      <c r="B118" s="61" t="s">
        <v>113</v>
      </c>
      <c r="C118" s="61" t="s">
        <v>112</v>
      </c>
      <c r="D118" s="63">
        <v>39.003299699999999</v>
      </c>
      <c r="E118" s="63">
        <v>-86.262496900000002</v>
      </c>
      <c r="F118" s="59" t="s">
        <v>304</v>
      </c>
      <c r="G118" s="59" t="s">
        <v>91</v>
      </c>
      <c r="H118" s="59">
        <v>51202080404</v>
      </c>
      <c r="I118" s="45">
        <v>39.003299699999999</v>
      </c>
      <c r="J118" s="45">
        <v>-86.262496900000002</v>
      </c>
      <c r="K118" s="45" t="s">
        <v>114</v>
      </c>
      <c r="AF118" s="46">
        <v>10</v>
      </c>
      <c r="AG118" s="46">
        <v>5</v>
      </c>
      <c r="AH118" s="46">
        <v>5</v>
      </c>
      <c r="AI118" s="46">
        <v>4</v>
      </c>
      <c r="AJ118" s="46">
        <v>3</v>
      </c>
      <c r="AK118" s="46">
        <v>9</v>
      </c>
      <c r="AL118" s="46">
        <v>6.5</v>
      </c>
      <c r="AM118" s="46">
        <v>5</v>
      </c>
      <c r="AN118" s="46">
        <v>4</v>
      </c>
      <c r="AO118" s="46">
        <v>3</v>
      </c>
      <c r="AP118" s="46">
        <v>0</v>
      </c>
      <c r="AQ118" s="46">
        <v>0</v>
      </c>
      <c r="AR118" s="46">
        <v>0</v>
      </c>
      <c r="AS118" s="46">
        <v>0</v>
      </c>
      <c r="AT118" s="46">
        <v>54.5</v>
      </c>
      <c r="AU118" s="46" t="s">
        <v>115</v>
      </c>
      <c r="BC118" s="45">
        <v>44288</v>
      </c>
      <c r="BD118" s="45">
        <v>905</v>
      </c>
      <c r="BE118" s="45" t="s">
        <v>101</v>
      </c>
      <c r="BF118" s="45">
        <v>51202080404</v>
      </c>
      <c r="BG118" s="45" t="s">
        <v>95</v>
      </c>
      <c r="BH118" s="45">
        <v>39.003299699999999</v>
      </c>
      <c r="BI118" s="45">
        <v>-86.262496900000002</v>
      </c>
      <c r="BJ118" s="45" t="s">
        <v>92</v>
      </c>
      <c r="BK118" s="45">
        <v>5.5</v>
      </c>
      <c r="BL118" s="45">
        <v>5</v>
      </c>
      <c r="BM118" s="45">
        <v>0</v>
      </c>
      <c r="BN118" s="45">
        <v>0.99999999999988987</v>
      </c>
      <c r="BO118" s="45" t="s">
        <v>97</v>
      </c>
      <c r="BP118" s="45">
        <v>8.5000000000000006E-2</v>
      </c>
      <c r="BQ118" s="45" t="s">
        <v>98</v>
      </c>
      <c r="BR118" s="45">
        <v>1.8154768923451525E-4</v>
      </c>
      <c r="BS118" s="45">
        <v>0.17</v>
      </c>
      <c r="BT118" s="45">
        <v>1.2E-2</v>
      </c>
      <c r="BU118" s="45">
        <v>10</v>
      </c>
      <c r="BV118" s="45">
        <v>5</v>
      </c>
      <c r="BW118" s="45">
        <v>5</v>
      </c>
      <c r="BX118" s="45">
        <v>6</v>
      </c>
      <c r="BY118" s="45">
        <v>6</v>
      </c>
      <c r="BZ118" s="45">
        <v>9</v>
      </c>
      <c r="CA118" s="45">
        <v>5</v>
      </c>
      <c r="CB118" s="45">
        <v>5</v>
      </c>
      <c r="CC118" s="45">
        <v>2</v>
      </c>
      <c r="CD118" s="45">
        <v>3</v>
      </c>
      <c r="CE118" s="45">
        <v>4</v>
      </c>
      <c r="CF118" s="45">
        <v>2</v>
      </c>
      <c r="CG118" s="45">
        <v>6</v>
      </c>
      <c r="CH118" s="45">
        <v>4</v>
      </c>
      <c r="CI118" s="45">
        <v>72</v>
      </c>
      <c r="CJ118" s="45">
        <v>120</v>
      </c>
    </row>
    <row r="119" spans="1:88" ht="14" customHeight="1" x14ac:dyDescent="0.35">
      <c r="A119" s="60">
        <v>909</v>
      </c>
      <c r="B119" s="62" t="s">
        <v>111</v>
      </c>
      <c r="C119" s="61" t="s">
        <v>110</v>
      </c>
      <c r="D119" s="63">
        <v>38.973800699999998</v>
      </c>
      <c r="E119" s="63">
        <v>-86.139099099999996</v>
      </c>
      <c r="F119" s="59" t="s">
        <v>301</v>
      </c>
      <c r="G119" s="59" t="s">
        <v>91</v>
      </c>
      <c r="H119" s="59">
        <v>51202080401</v>
      </c>
      <c r="I119" s="45">
        <v>38.973800699999998</v>
      </c>
      <c r="J119" s="45">
        <v>-86.139099099999996</v>
      </c>
      <c r="K119" s="45" t="s">
        <v>92</v>
      </c>
      <c r="L119" s="46">
        <v>1</v>
      </c>
      <c r="N119" s="52">
        <v>9.8000000000000007</v>
      </c>
      <c r="O119" s="52" t="s">
        <v>93</v>
      </c>
      <c r="P119" s="45">
        <v>17</v>
      </c>
      <c r="Q119" s="45">
        <v>6</v>
      </c>
      <c r="R119" s="51" t="s">
        <v>94</v>
      </c>
      <c r="S119" s="52">
        <v>0.5</v>
      </c>
      <c r="U119" s="52">
        <v>7.0000000000000001E-3</v>
      </c>
      <c r="W119" s="52">
        <v>1.0999999999999999E-2</v>
      </c>
      <c r="Y119" s="52">
        <v>0.502</v>
      </c>
      <c r="AA119" s="52">
        <v>0.50600000000000001</v>
      </c>
      <c r="AB119" s="51" t="s">
        <v>94</v>
      </c>
      <c r="AC119" s="53">
        <v>1.4E-2</v>
      </c>
      <c r="AD119" s="48">
        <v>4.437696061512772E-3</v>
      </c>
      <c r="AF119" s="46">
        <v>10</v>
      </c>
      <c r="AG119" s="46">
        <v>5</v>
      </c>
      <c r="AH119" s="46">
        <v>5</v>
      </c>
      <c r="AI119" s="46">
        <v>4</v>
      </c>
      <c r="AJ119" s="46">
        <v>8</v>
      </c>
      <c r="AK119" s="46">
        <v>9</v>
      </c>
      <c r="AL119" s="46">
        <v>5</v>
      </c>
      <c r="AM119" s="46">
        <v>3</v>
      </c>
      <c r="AN119" s="46">
        <v>4</v>
      </c>
      <c r="AO119" s="46">
        <v>2</v>
      </c>
      <c r="AP119" s="46">
        <v>4</v>
      </c>
      <c r="AQ119" s="46">
        <v>0</v>
      </c>
      <c r="AR119" s="46">
        <v>0</v>
      </c>
      <c r="AS119" s="46">
        <v>0</v>
      </c>
      <c r="AT119" s="46">
        <v>59</v>
      </c>
      <c r="AU119" s="46">
        <v>250</v>
      </c>
      <c r="AY119" s="49">
        <f t="shared" ref="AY119:AY126" si="16">Y119/U119</f>
        <v>71.714285714285708</v>
      </c>
      <c r="AZ119" s="50">
        <f t="shared" ref="AZ119:AZ126" si="17">AA119/Y119</f>
        <v>1.0079681274900398</v>
      </c>
      <c r="BA119" s="50">
        <f t="shared" ref="BA119:BA126" si="18">W119/U119</f>
        <v>1.5714285714285714</v>
      </c>
      <c r="BB119" s="50">
        <f t="shared" ref="BB119:BB126" si="19">W119/(U119*3.06)</f>
        <v>0.51353874883286643</v>
      </c>
      <c r="BC119" s="45">
        <v>44288</v>
      </c>
      <c r="BD119" s="45">
        <v>909</v>
      </c>
      <c r="BE119" s="45" t="s">
        <v>90</v>
      </c>
      <c r="BF119" s="45">
        <v>51202080401</v>
      </c>
      <c r="BG119" s="45" t="s">
        <v>95</v>
      </c>
      <c r="BH119" s="45">
        <v>38.973800699999998</v>
      </c>
      <c r="BI119" s="45">
        <v>-86.139099099999996</v>
      </c>
      <c r="BJ119" s="45" t="s">
        <v>92</v>
      </c>
      <c r="BK119" s="45">
        <v>5</v>
      </c>
      <c r="BL119" s="45">
        <v>5</v>
      </c>
      <c r="BM119" s="45">
        <v>3.1</v>
      </c>
      <c r="BN119" s="45" t="s">
        <v>96</v>
      </c>
      <c r="BO119" s="45" t="s">
        <v>97</v>
      </c>
      <c r="BP119" s="45">
        <v>0.16</v>
      </c>
      <c r="BQ119" s="45" t="s">
        <v>98</v>
      </c>
      <c r="BR119" s="45">
        <v>1.7433317459562177E-4</v>
      </c>
      <c r="BS119" s="45">
        <v>0.23300000000000001</v>
      </c>
      <c r="BT119" s="45">
        <v>0.01</v>
      </c>
      <c r="BU119" s="45">
        <v>10</v>
      </c>
      <c r="BV119" s="45">
        <v>0</v>
      </c>
      <c r="BW119" s="45">
        <v>0</v>
      </c>
      <c r="BX119" s="45">
        <v>6</v>
      </c>
      <c r="BY119" s="45">
        <v>8</v>
      </c>
      <c r="BZ119" s="45">
        <v>9</v>
      </c>
      <c r="CA119" s="45">
        <v>5</v>
      </c>
      <c r="CB119" s="45">
        <v>1</v>
      </c>
      <c r="CC119" s="45">
        <v>2</v>
      </c>
      <c r="CD119" s="45">
        <v>2</v>
      </c>
      <c r="CE119" s="45">
        <v>4</v>
      </c>
      <c r="CF119" s="45">
        <v>1</v>
      </c>
      <c r="CG119" s="45">
        <v>4</v>
      </c>
      <c r="CH119" s="45">
        <v>4</v>
      </c>
      <c r="CI119" s="45">
        <v>56</v>
      </c>
      <c r="CJ119" s="45">
        <v>120</v>
      </c>
    </row>
    <row r="120" spans="1:88" ht="14" customHeight="1" x14ac:dyDescent="0.35">
      <c r="A120" s="60">
        <v>912</v>
      </c>
      <c r="B120" s="61" t="s">
        <v>89</v>
      </c>
      <c r="C120" s="61" t="s">
        <v>110</v>
      </c>
      <c r="D120" s="63">
        <v>38.973800699999998</v>
      </c>
      <c r="E120" s="63">
        <v>-86.1356964</v>
      </c>
      <c r="F120" s="59" t="s">
        <v>301</v>
      </c>
      <c r="G120" s="59" t="s">
        <v>91</v>
      </c>
      <c r="H120" s="59">
        <v>51202080401</v>
      </c>
      <c r="I120" s="45">
        <v>38.973800699999998</v>
      </c>
      <c r="J120" s="45">
        <v>-86.1356964</v>
      </c>
      <c r="K120" s="45" t="s">
        <v>92</v>
      </c>
      <c r="L120" s="46">
        <v>0</v>
      </c>
      <c r="N120" s="52">
        <v>6.3</v>
      </c>
      <c r="O120" s="52" t="s">
        <v>93</v>
      </c>
      <c r="P120" s="45">
        <v>16.5</v>
      </c>
      <c r="Q120" s="45">
        <v>6</v>
      </c>
      <c r="S120" s="52">
        <v>0.5</v>
      </c>
      <c r="U120" s="52">
        <v>0.01</v>
      </c>
      <c r="W120" s="52">
        <v>2E-3</v>
      </c>
      <c r="Y120" s="52">
        <v>0.10100000000000001</v>
      </c>
      <c r="Z120" s="51" t="s">
        <v>94</v>
      </c>
      <c r="AA120" s="52">
        <v>7.9000000000000008E-3</v>
      </c>
      <c r="AB120" s="51" t="s">
        <v>94</v>
      </c>
      <c r="AC120" s="53">
        <v>1.4E-2</v>
      </c>
      <c r="AD120" s="48">
        <v>4.2748530858530724E-3</v>
      </c>
      <c r="AF120" s="46">
        <v>10</v>
      </c>
      <c r="AG120" s="46">
        <v>5</v>
      </c>
      <c r="AH120" s="46">
        <v>0</v>
      </c>
      <c r="AI120" s="46">
        <v>8</v>
      </c>
      <c r="AJ120" s="46">
        <v>6</v>
      </c>
      <c r="AK120" s="46">
        <v>9</v>
      </c>
      <c r="AL120" s="46">
        <v>5</v>
      </c>
      <c r="AM120" s="46">
        <v>1</v>
      </c>
      <c r="AN120" s="46">
        <v>2</v>
      </c>
      <c r="AO120" s="46">
        <v>3</v>
      </c>
      <c r="AP120" s="46">
        <v>4</v>
      </c>
      <c r="AQ120" s="46">
        <v>1</v>
      </c>
      <c r="AR120" s="46">
        <v>0</v>
      </c>
      <c r="AS120" s="46">
        <v>0</v>
      </c>
      <c r="AT120" s="46">
        <v>54</v>
      </c>
      <c r="AU120" s="46">
        <v>250</v>
      </c>
      <c r="AY120" s="49">
        <f t="shared" si="16"/>
        <v>10.1</v>
      </c>
      <c r="AZ120" s="50">
        <f t="shared" si="17"/>
        <v>7.8217821782178218E-2</v>
      </c>
      <c r="BA120" s="50">
        <f t="shared" si="18"/>
        <v>0.2</v>
      </c>
      <c r="BB120" s="50">
        <f t="shared" si="19"/>
        <v>6.5359477124182996E-2</v>
      </c>
      <c r="BC120" s="45">
        <v>44288</v>
      </c>
      <c r="BD120" s="45">
        <v>912</v>
      </c>
      <c r="BE120" s="45" t="s">
        <v>90</v>
      </c>
      <c r="BF120" s="45">
        <v>51202080401</v>
      </c>
      <c r="BG120" s="45" t="s">
        <v>95</v>
      </c>
      <c r="BH120" s="45">
        <v>38.973800699999998</v>
      </c>
      <c r="BI120" s="45">
        <v>-86.1356964</v>
      </c>
      <c r="BJ120" s="45" t="s">
        <v>92</v>
      </c>
      <c r="BK120" s="45">
        <v>4</v>
      </c>
      <c r="BL120" s="45">
        <v>5</v>
      </c>
      <c r="BM120" s="45">
        <v>6.3</v>
      </c>
      <c r="BN120" s="45" t="s">
        <v>96</v>
      </c>
      <c r="BO120" s="45" t="s">
        <v>97</v>
      </c>
      <c r="BP120" s="45">
        <v>0.29599999999999999</v>
      </c>
      <c r="BQ120" s="45" t="s">
        <v>98</v>
      </c>
      <c r="BR120" s="45">
        <v>1.6068228989907704E-4</v>
      </c>
      <c r="BS120" s="45">
        <v>0.34699999999999998</v>
      </c>
      <c r="BT120" s="45">
        <v>0.01</v>
      </c>
      <c r="BU120" s="45">
        <v>14</v>
      </c>
      <c r="BV120" s="45">
        <v>5</v>
      </c>
      <c r="BW120" s="45">
        <v>0</v>
      </c>
      <c r="BX120" s="45">
        <v>2</v>
      </c>
      <c r="BY120" s="45">
        <v>8</v>
      </c>
      <c r="BZ120" s="45">
        <v>6</v>
      </c>
      <c r="CA120" s="45">
        <v>5</v>
      </c>
      <c r="CB120" s="45">
        <v>2</v>
      </c>
      <c r="CC120" s="45">
        <v>2</v>
      </c>
      <c r="CD120" s="45">
        <v>3</v>
      </c>
      <c r="CE120" s="45">
        <v>4</v>
      </c>
      <c r="CF120" s="45">
        <v>3</v>
      </c>
      <c r="CG120" s="45">
        <v>8</v>
      </c>
      <c r="CH120" s="45">
        <v>7</v>
      </c>
      <c r="CI120" s="45">
        <v>69</v>
      </c>
      <c r="CJ120" s="45">
        <v>120</v>
      </c>
    </row>
    <row r="121" spans="1:88" ht="14" customHeight="1" x14ac:dyDescent="0.35">
      <c r="A121" s="60">
        <v>914</v>
      </c>
      <c r="B121" s="61" t="s">
        <v>109</v>
      </c>
      <c r="C121" s="61" t="s">
        <v>108</v>
      </c>
      <c r="D121" s="63">
        <v>39.021900199999997</v>
      </c>
      <c r="E121" s="63">
        <v>-86.2606964</v>
      </c>
      <c r="F121" s="59" t="s">
        <v>304</v>
      </c>
      <c r="G121" s="59" t="s">
        <v>91</v>
      </c>
      <c r="H121" s="59">
        <v>51202080404</v>
      </c>
      <c r="I121" s="45">
        <v>39.021900199999997</v>
      </c>
      <c r="J121" s="45">
        <v>-86.2606964</v>
      </c>
      <c r="K121" s="45" t="s">
        <v>92</v>
      </c>
      <c r="L121" s="46">
        <v>1</v>
      </c>
      <c r="N121" s="52">
        <v>48</v>
      </c>
      <c r="O121" s="52" t="s">
        <v>93</v>
      </c>
      <c r="Q121" s="45">
        <v>6</v>
      </c>
      <c r="S121" s="52">
        <v>3</v>
      </c>
      <c r="U121" s="52">
        <v>4.1000000000000002E-2</v>
      </c>
      <c r="W121" s="52">
        <v>4.0000000000000001E-3</v>
      </c>
      <c r="Y121" s="52">
        <v>0.36799999999999999</v>
      </c>
      <c r="Z121" s="51" t="s">
        <v>94</v>
      </c>
      <c r="AA121" s="52">
        <v>7.9000000000000008E-3</v>
      </c>
      <c r="AC121" s="53">
        <v>7.4999999999999997E-2</v>
      </c>
      <c r="AD121" s="48" t="s">
        <v>102</v>
      </c>
      <c r="AF121" s="46">
        <v>12</v>
      </c>
      <c r="AG121" s="46">
        <v>0</v>
      </c>
      <c r="AH121" s="46">
        <v>0</v>
      </c>
      <c r="AI121" s="46">
        <v>10</v>
      </c>
      <c r="AJ121" s="46">
        <v>4.5</v>
      </c>
      <c r="AK121" s="46">
        <v>9</v>
      </c>
      <c r="AL121" s="46">
        <v>5</v>
      </c>
      <c r="AM121" s="46">
        <v>5</v>
      </c>
      <c r="AN121" s="46">
        <v>2</v>
      </c>
      <c r="AO121" s="46">
        <v>2</v>
      </c>
      <c r="AP121" s="46">
        <v>4</v>
      </c>
      <c r="AQ121" s="46">
        <v>1</v>
      </c>
      <c r="AR121" s="46">
        <v>0</v>
      </c>
      <c r="AS121" s="46">
        <v>0</v>
      </c>
      <c r="AT121" s="46">
        <v>54.5</v>
      </c>
      <c r="AU121" s="46">
        <v>120</v>
      </c>
      <c r="AY121" s="49">
        <f t="shared" si="16"/>
        <v>8.9756097560975601</v>
      </c>
      <c r="AZ121" s="50">
        <f t="shared" si="17"/>
        <v>2.1467391304347827E-2</v>
      </c>
      <c r="BA121" s="50">
        <f t="shared" si="18"/>
        <v>9.7560975609756101E-2</v>
      </c>
      <c r="BB121" s="50">
        <f t="shared" si="19"/>
        <v>3.1882671767894145E-2</v>
      </c>
      <c r="BC121" s="45">
        <v>44288</v>
      </c>
      <c r="BD121" s="45">
        <v>914</v>
      </c>
      <c r="BE121" s="45" t="s">
        <v>101</v>
      </c>
      <c r="BF121" s="45">
        <v>51202080404</v>
      </c>
      <c r="BG121" s="45" t="s">
        <v>95</v>
      </c>
      <c r="BH121" s="45">
        <v>39.021900199999997</v>
      </c>
      <c r="BI121" s="45">
        <v>-86.2606964</v>
      </c>
      <c r="BJ121" s="45" t="s">
        <v>92</v>
      </c>
      <c r="BK121" s="45">
        <v>6.5</v>
      </c>
      <c r="BL121" s="45">
        <v>4</v>
      </c>
      <c r="BM121" s="45">
        <v>21.1</v>
      </c>
      <c r="BN121" s="45">
        <v>5.5999999999998273</v>
      </c>
      <c r="BO121" s="45" t="s">
        <v>97</v>
      </c>
      <c r="BP121" s="45">
        <v>0.38800000000000001</v>
      </c>
      <c r="BQ121" s="45" t="s">
        <v>98</v>
      </c>
      <c r="BR121" s="45">
        <v>1.9680160846588484E-5</v>
      </c>
      <c r="BS121" s="45">
        <v>0.50700000000000001</v>
      </c>
      <c r="BT121" s="45">
        <v>1.9E-2</v>
      </c>
      <c r="BU121" s="45">
        <v>14</v>
      </c>
      <c r="BV121" s="45">
        <v>5</v>
      </c>
      <c r="BW121" s="45">
        <v>0</v>
      </c>
      <c r="BX121" s="45">
        <v>10</v>
      </c>
      <c r="BY121" s="45">
        <v>8</v>
      </c>
      <c r="BZ121" s="45">
        <v>9</v>
      </c>
      <c r="CA121" s="45">
        <v>6.5</v>
      </c>
      <c r="CB121" s="45">
        <v>5</v>
      </c>
      <c r="CC121" s="45">
        <v>2</v>
      </c>
      <c r="CD121" s="45">
        <v>2</v>
      </c>
      <c r="CE121" s="45">
        <v>8</v>
      </c>
      <c r="CF121" s="45">
        <v>1</v>
      </c>
      <c r="CG121" s="45">
        <v>0</v>
      </c>
      <c r="CH121" s="45">
        <v>0</v>
      </c>
      <c r="CI121" s="45">
        <v>70.5</v>
      </c>
      <c r="CJ121" s="45">
        <v>120</v>
      </c>
    </row>
    <row r="122" spans="1:88" ht="14" customHeight="1" x14ac:dyDescent="0.35">
      <c r="A122" s="60">
        <v>915</v>
      </c>
      <c r="B122" s="62" t="s">
        <v>105</v>
      </c>
      <c r="C122" s="61" t="s">
        <v>108</v>
      </c>
      <c r="D122" s="63">
        <v>39.019798299999998</v>
      </c>
      <c r="E122" s="63">
        <v>-86.202201799999997</v>
      </c>
      <c r="F122" s="59" t="s">
        <v>302</v>
      </c>
      <c r="G122" s="59" t="s">
        <v>91</v>
      </c>
      <c r="H122" s="59">
        <v>51202080402</v>
      </c>
      <c r="I122" s="45">
        <v>39.019798299999998</v>
      </c>
      <c r="J122" s="45">
        <v>-86.202201799999997</v>
      </c>
      <c r="K122" s="45" t="s">
        <v>92</v>
      </c>
      <c r="L122" s="46">
        <v>3</v>
      </c>
      <c r="N122" s="52">
        <v>613.1</v>
      </c>
      <c r="O122" s="52" t="s">
        <v>93</v>
      </c>
      <c r="P122" s="45">
        <v>17.5</v>
      </c>
      <c r="Q122" s="45">
        <v>5.5</v>
      </c>
      <c r="S122" s="52">
        <v>3.5</v>
      </c>
      <c r="U122" s="52">
        <v>1.4999999999999999E-2</v>
      </c>
      <c r="W122" s="52">
        <v>4.0000000000000001E-3</v>
      </c>
      <c r="Y122" s="52">
        <v>1.1719999999999999</v>
      </c>
      <c r="AA122" s="52">
        <v>0.98099999999999998</v>
      </c>
      <c r="AB122" s="51" t="s">
        <v>94</v>
      </c>
      <c r="AC122" s="53">
        <v>1.4E-2</v>
      </c>
      <c r="AD122" s="48">
        <v>1.4569195596270165E-3</v>
      </c>
      <c r="AF122" s="46">
        <v>10</v>
      </c>
      <c r="AG122" s="46">
        <v>5</v>
      </c>
      <c r="AH122" s="46">
        <v>5</v>
      </c>
      <c r="AI122" s="46">
        <v>4</v>
      </c>
      <c r="AJ122" s="46">
        <v>3</v>
      </c>
      <c r="AK122" s="46">
        <v>7.5</v>
      </c>
      <c r="AL122" s="46">
        <v>5</v>
      </c>
      <c r="AM122" s="46">
        <v>1</v>
      </c>
      <c r="AN122" s="46">
        <v>4</v>
      </c>
      <c r="AO122" s="46">
        <v>2</v>
      </c>
      <c r="AP122" s="46">
        <v>0</v>
      </c>
      <c r="AQ122" s="46">
        <v>0</v>
      </c>
      <c r="AR122" s="46">
        <v>0</v>
      </c>
      <c r="AS122" s="46">
        <v>0</v>
      </c>
      <c r="AT122" s="46">
        <v>46.5</v>
      </c>
      <c r="AU122" s="46">
        <v>103</v>
      </c>
      <c r="AY122" s="49">
        <f t="shared" si="16"/>
        <v>78.133333333333326</v>
      </c>
      <c r="AZ122" s="50">
        <f t="shared" si="17"/>
        <v>0.83703071672354956</v>
      </c>
      <c r="BA122" s="50">
        <f t="shared" si="18"/>
        <v>0.26666666666666666</v>
      </c>
      <c r="BB122" s="50">
        <f t="shared" si="19"/>
        <v>8.714596949891068E-2</v>
      </c>
      <c r="BC122" s="45">
        <v>44288</v>
      </c>
      <c r="BD122" s="45">
        <v>915</v>
      </c>
      <c r="BE122" s="45" t="s">
        <v>106</v>
      </c>
      <c r="BF122" s="45">
        <v>51202080402</v>
      </c>
      <c r="BG122" s="45" t="s">
        <v>95</v>
      </c>
      <c r="BH122" s="45">
        <v>39.019798299999998</v>
      </c>
      <c r="BI122" s="45">
        <v>-86.202201799999997</v>
      </c>
      <c r="BJ122" s="45" t="s">
        <v>92</v>
      </c>
      <c r="BK122" s="45">
        <v>5.5</v>
      </c>
      <c r="BL122" s="45">
        <v>4</v>
      </c>
      <c r="BM122" s="45">
        <v>4</v>
      </c>
      <c r="BN122" s="45" t="s">
        <v>96</v>
      </c>
      <c r="BO122" s="45" t="s">
        <v>97</v>
      </c>
      <c r="BP122" s="45">
        <v>0.26100000000000001</v>
      </c>
      <c r="BQ122" s="45" t="s">
        <v>98</v>
      </c>
      <c r="BR122" s="45">
        <v>1.8154980808832432E-5</v>
      </c>
      <c r="BS122" s="45">
        <v>0.311</v>
      </c>
      <c r="BT122" s="45">
        <v>8.9999999999999993E-3</v>
      </c>
      <c r="BU122" s="45">
        <v>10</v>
      </c>
      <c r="BV122" s="45">
        <v>5</v>
      </c>
      <c r="BW122" s="45">
        <v>5</v>
      </c>
      <c r="BX122" s="45">
        <v>16</v>
      </c>
      <c r="BY122" s="45">
        <v>6</v>
      </c>
      <c r="BZ122" s="45">
        <v>9</v>
      </c>
      <c r="CA122" s="45">
        <v>5</v>
      </c>
      <c r="CB122" s="45">
        <v>0.5</v>
      </c>
      <c r="CC122" s="45">
        <v>2</v>
      </c>
      <c r="CD122" s="45">
        <v>2</v>
      </c>
      <c r="CE122" s="45">
        <v>0</v>
      </c>
      <c r="CF122" s="45">
        <v>5</v>
      </c>
      <c r="CG122" s="45">
        <v>6</v>
      </c>
      <c r="CH122" s="45">
        <v>4</v>
      </c>
      <c r="CI122" s="45">
        <v>75.5</v>
      </c>
      <c r="CJ122" s="45">
        <v>35</v>
      </c>
    </row>
    <row r="123" spans="1:88" ht="14" customHeight="1" x14ac:dyDescent="0.35">
      <c r="A123" s="60">
        <v>918</v>
      </c>
      <c r="B123" s="62" t="s">
        <v>105</v>
      </c>
      <c r="C123" s="61" t="s">
        <v>108</v>
      </c>
      <c r="D123" s="63">
        <v>39.019599900000003</v>
      </c>
      <c r="E123" s="63">
        <v>-86.2279968</v>
      </c>
      <c r="F123" s="59" t="s">
        <v>302</v>
      </c>
      <c r="G123" s="59" t="s">
        <v>91</v>
      </c>
      <c r="H123" s="59">
        <v>51202080402</v>
      </c>
      <c r="I123" s="45">
        <v>39.019599900000003</v>
      </c>
      <c r="J123" s="45">
        <v>-86.2279968</v>
      </c>
      <c r="K123" s="45" t="s">
        <v>92</v>
      </c>
      <c r="L123" s="46">
        <v>0</v>
      </c>
      <c r="N123" s="52">
        <v>3.1</v>
      </c>
      <c r="O123" s="52" t="s">
        <v>93</v>
      </c>
      <c r="P123" s="45">
        <v>17</v>
      </c>
      <c r="Q123" s="45">
        <v>6</v>
      </c>
      <c r="S123" s="52">
        <v>0.5</v>
      </c>
      <c r="T123" s="51" t="s">
        <v>94</v>
      </c>
      <c r="U123" s="52">
        <v>2E-3</v>
      </c>
      <c r="W123" s="52">
        <v>2E-3</v>
      </c>
      <c r="X123" s="51" t="s">
        <v>94</v>
      </c>
      <c r="Y123" s="52">
        <v>0.1</v>
      </c>
      <c r="AA123" s="52">
        <v>1.2E-2</v>
      </c>
      <c r="AB123" s="51" t="s">
        <v>94</v>
      </c>
      <c r="AC123" s="53">
        <v>1.4E-2</v>
      </c>
      <c r="AD123" s="48">
        <v>4.437696061512772E-3</v>
      </c>
      <c r="AF123" s="46">
        <v>10</v>
      </c>
      <c r="AG123" s="46">
        <v>5</v>
      </c>
      <c r="AH123" s="46">
        <v>5</v>
      </c>
      <c r="AI123" s="46">
        <v>14</v>
      </c>
      <c r="AJ123" s="46">
        <v>6</v>
      </c>
      <c r="AK123" s="46">
        <v>9</v>
      </c>
      <c r="AL123" s="46">
        <v>8</v>
      </c>
      <c r="AM123" s="46">
        <v>5</v>
      </c>
      <c r="AN123" s="46">
        <v>4</v>
      </c>
      <c r="AO123" s="46">
        <v>3</v>
      </c>
      <c r="AP123" s="46">
        <v>5</v>
      </c>
      <c r="AQ123" s="46">
        <v>0</v>
      </c>
      <c r="AR123" s="46">
        <v>0</v>
      </c>
      <c r="AS123" s="46">
        <v>4</v>
      </c>
      <c r="AT123" s="46">
        <v>78</v>
      </c>
      <c r="AU123" s="46">
        <v>103</v>
      </c>
      <c r="AY123" s="49">
        <f t="shared" si="16"/>
        <v>50</v>
      </c>
      <c r="AZ123" s="50">
        <f t="shared" si="17"/>
        <v>0.12</v>
      </c>
      <c r="BA123" s="50">
        <f t="shared" si="18"/>
        <v>1</v>
      </c>
      <c r="BB123" s="50">
        <f t="shared" si="19"/>
        <v>0.32679738562091504</v>
      </c>
      <c r="BC123" s="45">
        <v>44288</v>
      </c>
      <c r="BD123" s="45">
        <v>918</v>
      </c>
      <c r="BE123" s="45" t="s">
        <v>106</v>
      </c>
      <c r="BF123" s="45">
        <v>51202080402</v>
      </c>
      <c r="BG123" s="45" t="s">
        <v>95</v>
      </c>
      <c r="BH123" s="45">
        <v>39.019599900000003</v>
      </c>
      <c r="BI123" s="45">
        <v>-86.2279968</v>
      </c>
      <c r="BJ123" s="45" t="s">
        <v>92</v>
      </c>
      <c r="BK123" s="45">
        <v>6</v>
      </c>
      <c r="BL123" s="45">
        <v>5</v>
      </c>
      <c r="BM123" s="45">
        <v>3</v>
      </c>
      <c r="BN123" s="45" t="s">
        <v>96</v>
      </c>
      <c r="BO123" s="45" t="s">
        <v>97</v>
      </c>
      <c r="BP123" s="45">
        <v>0.08</v>
      </c>
      <c r="BQ123" s="45" t="s">
        <v>98</v>
      </c>
      <c r="BR123" s="45">
        <v>1.8903330013787928E-4</v>
      </c>
      <c r="BS123" s="45">
        <v>0.154</v>
      </c>
      <c r="BT123" s="45">
        <v>8.9999999999999993E-3</v>
      </c>
      <c r="BU123" s="45">
        <v>10</v>
      </c>
      <c r="BV123" s="45">
        <v>5</v>
      </c>
      <c r="BW123" s="45">
        <v>5</v>
      </c>
      <c r="BX123" s="45">
        <v>14</v>
      </c>
      <c r="BY123" s="45">
        <v>6</v>
      </c>
      <c r="BZ123" s="45">
        <v>9</v>
      </c>
      <c r="CA123" s="45">
        <v>8</v>
      </c>
      <c r="CB123" s="45">
        <v>5</v>
      </c>
      <c r="CC123" s="45">
        <v>4</v>
      </c>
      <c r="CD123" s="45">
        <v>3</v>
      </c>
      <c r="CE123" s="45">
        <v>6</v>
      </c>
      <c r="CF123" s="45">
        <v>5</v>
      </c>
      <c r="CG123" s="45">
        <v>6</v>
      </c>
      <c r="CH123" s="45">
        <v>7</v>
      </c>
      <c r="CI123" s="45">
        <v>93</v>
      </c>
      <c r="CJ123" s="45">
        <v>50</v>
      </c>
    </row>
    <row r="124" spans="1:88" ht="14" customHeight="1" x14ac:dyDescent="0.35">
      <c r="A124" s="60">
        <v>920</v>
      </c>
      <c r="B124" s="62" t="s">
        <v>105</v>
      </c>
      <c r="C124" s="61" t="s">
        <v>104</v>
      </c>
      <c r="D124" s="63">
        <v>39.012599899999998</v>
      </c>
      <c r="E124" s="63">
        <v>-86.202697799999996</v>
      </c>
      <c r="F124" s="59" t="s">
        <v>302</v>
      </c>
      <c r="G124" s="59" t="s">
        <v>91</v>
      </c>
      <c r="H124" s="59">
        <v>51202080402</v>
      </c>
      <c r="I124" s="45">
        <v>39.012599899999998</v>
      </c>
      <c r="J124" s="45">
        <v>-86.202697799999996</v>
      </c>
      <c r="K124" s="45" t="s">
        <v>92</v>
      </c>
      <c r="L124" s="46">
        <v>0</v>
      </c>
      <c r="N124" s="52">
        <v>12.2</v>
      </c>
      <c r="O124" s="52" t="s">
        <v>93</v>
      </c>
      <c r="P124" s="45">
        <v>16.5</v>
      </c>
      <c r="Q124" s="45">
        <v>5.5</v>
      </c>
      <c r="S124" s="52">
        <v>0.5</v>
      </c>
      <c r="T124" s="51" t="s">
        <v>94</v>
      </c>
      <c r="U124" s="52">
        <v>2E-3</v>
      </c>
      <c r="V124" s="51" t="s">
        <v>94</v>
      </c>
      <c r="W124" s="52">
        <v>1.9E-3</v>
      </c>
      <c r="X124" s="51" t="s">
        <v>94</v>
      </c>
      <c r="Y124" s="52">
        <v>0.1</v>
      </c>
      <c r="Z124" s="51" t="s">
        <v>94</v>
      </c>
      <c r="AA124" s="52">
        <v>7.9000000000000008E-3</v>
      </c>
      <c r="AB124" s="51" t="s">
        <v>94</v>
      </c>
      <c r="AC124" s="53">
        <v>1.4E-2</v>
      </c>
      <c r="AD124" s="48">
        <v>1.352109545042698E-3</v>
      </c>
      <c r="AF124" s="46">
        <v>10</v>
      </c>
      <c r="AG124" s="46">
        <v>5</v>
      </c>
      <c r="AH124" s="46">
        <v>5</v>
      </c>
      <c r="AI124" s="46">
        <v>12</v>
      </c>
      <c r="AJ124" s="46">
        <v>6</v>
      </c>
      <c r="AK124" s="46">
        <v>9</v>
      </c>
      <c r="AL124" s="46">
        <v>8</v>
      </c>
      <c r="AM124" s="46">
        <v>3</v>
      </c>
      <c r="AN124" s="46">
        <v>2</v>
      </c>
      <c r="AO124" s="46">
        <v>3</v>
      </c>
      <c r="AP124" s="46">
        <v>4</v>
      </c>
      <c r="AQ124" s="46">
        <v>0</v>
      </c>
      <c r="AR124" s="46">
        <v>0</v>
      </c>
      <c r="AS124" s="46">
        <v>0</v>
      </c>
      <c r="AT124" s="46">
        <v>67</v>
      </c>
      <c r="AU124" s="46">
        <v>111</v>
      </c>
      <c r="AY124" s="49">
        <f t="shared" si="16"/>
        <v>50</v>
      </c>
      <c r="AZ124" s="50">
        <f t="shared" si="17"/>
        <v>7.9000000000000001E-2</v>
      </c>
      <c r="BA124" s="50">
        <f t="shared" si="18"/>
        <v>0.95</v>
      </c>
      <c r="BB124" s="50">
        <f t="shared" si="19"/>
        <v>0.31045751633986923</v>
      </c>
      <c r="BC124" s="45">
        <v>44288</v>
      </c>
      <c r="BD124" s="45">
        <v>920</v>
      </c>
      <c r="BE124" s="45" t="s">
        <v>106</v>
      </c>
      <c r="BF124" s="45">
        <v>51202080402</v>
      </c>
      <c r="BG124" s="45" t="s">
        <v>95</v>
      </c>
      <c r="BH124" s="45">
        <v>39.012599899999998</v>
      </c>
      <c r="BI124" s="45">
        <v>-86.202697799999996</v>
      </c>
      <c r="BJ124" s="45" t="s">
        <v>92</v>
      </c>
      <c r="BK124" s="45">
        <v>6</v>
      </c>
      <c r="BL124" s="45">
        <v>5.5</v>
      </c>
      <c r="BM124" s="45">
        <v>0</v>
      </c>
      <c r="BN124" s="45" t="s">
        <v>96</v>
      </c>
      <c r="BO124" s="45" t="s">
        <v>97</v>
      </c>
      <c r="BP124" s="45" t="s">
        <v>107</v>
      </c>
      <c r="BQ124" s="45" t="s">
        <v>98</v>
      </c>
      <c r="BR124" s="45">
        <v>5.9775832996653618E-4</v>
      </c>
      <c r="BS124" s="45" t="s">
        <v>103</v>
      </c>
      <c r="BT124" s="45">
        <v>3.5000000000000001E-3</v>
      </c>
      <c r="BU124" s="45">
        <v>10</v>
      </c>
      <c r="BV124" s="45">
        <v>5</v>
      </c>
      <c r="BW124" s="45">
        <v>5</v>
      </c>
      <c r="BX124" s="45">
        <v>16</v>
      </c>
      <c r="BY124" s="45">
        <v>8</v>
      </c>
      <c r="BZ124" s="45">
        <v>9</v>
      </c>
      <c r="CA124" s="45">
        <v>4</v>
      </c>
      <c r="CB124" s="45">
        <v>3</v>
      </c>
      <c r="CC124" s="45">
        <v>2</v>
      </c>
      <c r="CD124" s="45">
        <v>2</v>
      </c>
      <c r="CE124" s="45">
        <v>4</v>
      </c>
      <c r="CF124" s="45">
        <v>4</v>
      </c>
      <c r="CG124" s="45">
        <v>6</v>
      </c>
      <c r="CH124" s="45">
        <v>4</v>
      </c>
      <c r="CI124" s="45">
        <v>82</v>
      </c>
      <c r="CJ124" s="45">
        <v>80</v>
      </c>
    </row>
    <row r="125" spans="1:88" ht="14" customHeight="1" x14ac:dyDescent="0.35">
      <c r="A125" s="60">
        <v>924</v>
      </c>
      <c r="B125" s="61" t="s">
        <v>100</v>
      </c>
      <c r="C125" s="61" t="s">
        <v>99</v>
      </c>
      <c r="D125" s="63">
        <v>39.033500699999998</v>
      </c>
      <c r="E125" s="63">
        <v>-86.261497500000004</v>
      </c>
      <c r="F125" s="59" t="s">
        <v>304</v>
      </c>
      <c r="G125" s="59" t="s">
        <v>91</v>
      </c>
      <c r="H125" s="59">
        <v>51202080404</v>
      </c>
      <c r="I125" s="45">
        <v>39.033500699999998</v>
      </c>
      <c r="J125" s="45">
        <v>-86.261497500000004</v>
      </c>
      <c r="K125" s="45" t="s">
        <v>92</v>
      </c>
      <c r="L125" s="46">
        <v>0</v>
      </c>
      <c r="N125" s="52">
        <v>3.1</v>
      </c>
      <c r="O125" s="52" t="s">
        <v>93</v>
      </c>
      <c r="Q125" s="45">
        <v>6</v>
      </c>
      <c r="S125" s="52">
        <v>0.7</v>
      </c>
      <c r="T125" s="51" t="s">
        <v>94</v>
      </c>
      <c r="U125" s="52">
        <v>2E-3</v>
      </c>
      <c r="W125" s="52">
        <v>5.0000000000000001E-3</v>
      </c>
      <c r="X125" s="51" t="s">
        <v>94</v>
      </c>
      <c r="Y125" s="52">
        <v>0.1</v>
      </c>
      <c r="Z125" s="51" t="s">
        <v>94</v>
      </c>
      <c r="AA125" s="52">
        <v>7.9000000000000008E-3</v>
      </c>
      <c r="AB125" s="51" t="s">
        <v>94</v>
      </c>
      <c r="AC125" s="53">
        <v>1.4E-2</v>
      </c>
      <c r="AD125" s="48" t="s">
        <v>102</v>
      </c>
      <c r="AF125" s="46">
        <v>8</v>
      </c>
      <c r="AG125" s="46">
        <v>5</v>
      </c>
      <c r="AH125" s="46">
        <v>5</v>
      </c>
      <c r="AI125" s="46">
        <v>6</v>
      </c>
      <c r="AJ125" s="46">
        <v>3</v>
      </c>
      <c r="AK125" s="46">
        <v>9</v>
      </c>
      <c r="AL125" s="46">
        <v>5</v>
      </c>
      <c r="AM125" s="46">
        <v>5</v>
      </c>
      <c r="AN125" s="46">
        <v>2</v>
      </c>
      <c r="AO125" s="46">
        <v>3</v>
      </c>
      <c r="AP125" s="46">
        <v>2</v>
      </c>
      <c r="AQ125" s="46">
        <v>0</v>
      </c>
      <c r="AR125" s="46">
        <v>0</v>
      </c>
      <c r="AS125" s="46">
        <v>0</v>
      </c>
      <c r="AT125" s="46">
        <v>53</v>
      </c>
      <c r="AU125" s="46">
        <v>120</v>
      </c>
      <c r="AY125" s="49">
        <f t="shared" si="16"/>
        <v>50</v>
      </c>
      <c r="AZ125" s="50">
        <f t="shared" si="17"/>
        <v>7.9000000000000001E-2</v>
      </c>
      <c r="BA125" s="50">
        <f t="shared" si="18"/>
        <v>2.5</v>
      </c>
      <c r="BB125" s="50">
        <f t="shared" si="19"/>
        <v>0.81699346405228757</v>
      </c>
      <c r="BC125" s="45">
        <v>44288</v>
      </c>
      <c r="BD125" s="45">
        <v>924</v>
      </c>
      <c r="BE125" s="45" t="s">
        <v>101</v>
      </c>
      <c r="BF125" s="45">
        <v>51202080404</v>
      </c>
      <c r="BG125" s="45" t="s">
        <v>95</v>
      </c>
      <c r="BH125" s="45">
        <v>39.033500699999998</v>
      </c>
      <c r="BI125" s="45">
        <v>-86.261497500000004</v>
      </c>
      <c r="BJ125" s="45" t="s">
        <v>92</v>
      </c>
      <c r="BK125" s="45">
        <v>8</v>
      </c>
      <c r="BL125" s="45">
        <v>5</v>
      </c>
      <c r="BM125" s="45">
        <v>0</v>
      </c>
      <c r="BN125" s="45" t="s">
        <v>96</v>
      </c>
      <c r="BO125" s="45" t="s">
        <v>97</v>
      </c>
      <c r="BP125" s="45">
        <v>4.2999999999999997E-2</v>
      </c>
      <c r="BQ125" s="45" t="s">
        <v>98</v>
      </c>
      <c r="BR125" s="45">
        <v>2.2187299459434194E-4</v>
      </c>
      <c r="BS125" s="45" t="s">
        <v>103</v>
      </c>
      <c r="BT125" s="45">
        <v>3.0000000000000001E-3</v>
      </c>
      <c r="BU125" s="45">
        <v>10</v>
      </c>
      <c r="BV125" s="45">
        <v>5</v>
      </c>
      <c r="BW125" s="45">
        <v>5</v>
      </c>
      <c r="BX125" s="45">
        <v>12</v>
      </c>
      <c r="BY125" s="45">
        <v>3</v>
      </c>
      <c r="BZ125" s="45">
        <v>9</v>
      </c>
      <c r="CA125" s="45">
        <v>5</v>
      </c>
      <c r="CB125" s="45">
        <v>5</v>
      </c>
      <c r="CC125" s="45">
        <v>2</v>
      </c>
      <c r="CD125" s="45">
        <v>2</v>
      </c>
      <c r="CE125" s="45">
        <v>8</v>
      </c>
      <c r="CF125" s="45">
        <v>4</v>
      </c>
      <c r="CG125" s="45">
        <v>6</v>
      </c>
      <c r="CH125" s="45">
        <v>4</v>
      </c>
      <c r="CI125" s="45">
        <v>80</v>
      </c>
      <c r="CJ125" s="45">
        <v>50</v>
      </c>
    </row>
    <row r="126" spans="1:88" ht="14" customHeight="1" x14ac:dyDescent="0.35">
      <c r="A126" s="60">
        <v>930</v>
      </c>
      <c r="B126" s="61" t="s">
        <v>89</v>
      </c>
      <c r="C126" s="61" t="s">
        <v>88</v>
      </c>
      <c r="D126" s="63">
        <v>39.0021019</v>
      </c>
      <c r="E126" s="63">
        <v>-86.151702900000004</v>
      </c>
      <c r="F126" s="59" t="s">
        <v>301</v>
      </c>
      <c r="G126" s="59" t="s">
        <v>91</v>
      </c>
      <c r="H126" s="59">
        <v>51202080401</v>
      </c>
      <c r="I126" s="45">
        <v>39.0021019</v>
      </c>
      <c r="J126" s="45">
        <v>-86.151702900000004</v>
      </c>
      <c r="K126" s="45" t="s">
        <v>92</v>
      </c>
      <c r="L126" s="46">
        <v>1</v>
      </c>
      <c r="N126" s="52">
        <v>435.2</v>
      </c>
      <c r="O126" s="52" t="s">
        <v>93</v>
      </c>
      <c r="P126" s="45">
        <v>17</v>
      </c>
      <c r="Q126" s="45">
        <v>5</v>
      </c>
      <c r="R126" s="51" t="s">
        <v>94</v>
      </c>
      <c r="S126" s="52">
        <v>0.5</v>
      </c>
      <c r="T126" s="51" t="s">
        <v>94</v>
      </c>
      <c r="U126" s="52">
        <v>2E-3</v>
      </c>
      <c r="W126" s="52">
        <v>5.0000000000000001E-3</v>
      </c>
      <c r="X126" s="51" t="s">
        <v>94</v>
      </c>
      <c r="Y126" s="52">
        <v>0.1</v>
      </c>
      <c r="AA126" s="52">
        <v>1.4E-2</v>
      </c>
      <c r="AC126" s="53">
        <v>1.6E-2</v>
      </c>
      <c r="AD126" s="48">
        <v>5.0730998980069719E-4</v>
      </c>
      <c r="AF126" s="46">
        <v>14</v>
      </c>
      <c r="AG126" s="46">
        <v>5</v>
      </c>
      <c r="AH126" s="46">
        <v>5</v>
      </c>
      <c r="AI126" s="46">
        <v>4</v>
      </c>
      <c r="AJ126" s="46">
        <v>6</v>
      </c>
      <c r="AK126" s="46">
        <v>9</v>
      </c>
      <c r="AL126" s="46">
        <v>5</v>
      </c>
      <c r="AM126" s="46">
        <v>1</v>
      </c>
      <c r="AN126" s="46">
        <v>4</v>
      </c>
      <c r="AO126" s="46">
        <v>3</v>
      </c>
      <c r="AP126" s="46">
        <v>4</v>
      </c>
      <c r="AQ126" s="46">
        <v>1</v>
      </c>
      <c r="AR126" s="46">
        <v>0</v>
      </c>
      <c r="AS126" s="46">
        <v>0</v>
      </c>
      <c r="AT126" s="46">
        <v>61</v>
      </c>
      <c r="AU126" s="46">
        <v>250</v>
      </c>
      <c r="AY126" s="49">
        <f t="shared" si="16"/>
        <v>50</v>
      </c>
      <c r="AZ126" s="50">
        <f t="shared" si="17"/>
        <v>0.13999999999999999</v>
      </c>
      <c r="BA126" s="50">
        <f t="shared" si="18"/>
        <v>2.5</v>
      </c>
      <c r="BB126" s="50">
        <f t="shared" si="19"/>
        <v>0.81699346405228757</v>
      </c>
      <c r="BC126" s="45">
        <v>44288</v>
      </c>
      <c r="BD126" s="45">
        <v>930</v>
      </c>
      <c r="BE126" s="45" t="s">
        <v>90</v>
      </c>
      <c r="BF126" s="45">
        <v>51202080401</v>
      </c>
      <c r="BG126" s="45" t="s">
        <v>95</v>
      </c>
      <c r="BH126" s="45">
        <v>39.0021019</v>
      </c>
      <c r="BI126" s="45">
        <v>-86.151702900000004</v>
      </c>
      <c r="BJ126" s="45" t="s">
        <v>92</v>
      </c>
      <c r="BK126" s="45">
        <v>7</v>
      </c>
      <c r="BL126" s="45">
        <v>5</v>
      </c>
      <c r="BM126" s="45">
        <v>4.0999999999999996</v>
      </c>
      <c r="BN126" s="45" t="s">
        <v>96</v>
      </c>
      <c r="BO126" s="45" t="s">
        <v>97</v>
      </c>
      <c r="BP126" s="45">
        <v>0.13100000000000001</v>
      </c>
      <c r="BQ126" s="45" t="s">
        <v>98</v>
      </c>
      <c r="BR126" s="45">
        <v>2.0485452420445106E-4</v>
      </c>
      <c r="BS126" s="45">
        <v>0.23200000000000001</v>
      </c>
      <c r="BT126" s="45">
        <v>5.0000000000000001E-3</v>
      </c>
      <c r="BU126" s="45">
        <v>5</v>
      </c>
      <c r="BV126" s="45">
        <v>0</v>
      </c>
      <c r="BW126" s="45">
        <v>0</v>
      </c>
      <c r="BX126" s="45">
        <v>6</v>
      </c>
      <c r="BY126" s="45">
        <v>6</v>
      </c>
      <c r="BZ126" s="45">
        <v>9</v>
      </c>
      <c r="CA126" s="45">
        <v>0</v>
      </c>
      <c r="CB126" s="45">
        <v>4</v>
      </c>
      <c r="CC126" s="45">
        <v>2</v>
      </c>
      <c r="CD126" s="45">
        <v>2</v>
      </c>
      <c r="CE126" s="45">
        <v>0</v>
      </c>
      <c r="CF126" s="45">
        <v>4</v>
      </c>
      <c r="CG126" s="45">
        <v>5</v>
      </c>
      <c r="CH126" s="45">
        <v>2</v>
      </c>
      <c r="CI126" s="45">
        <v>45</v>
      </c>
      <c r="CJ126" s="45">
        <v>100</v>
      </c>
    </row>
    <row r="127" spans="1:88" ht="14" customHeight="1" x14ac:dyDescent="0.3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</row>
    <row r="128" spans="1:88" ht="14" customHeight="1" x14ac:dyDescent="0.35">
      <c r="N128" s="55"/>
      <c r="P128" s="56"/>
      <c r="S128" s="53"/>
      <c r="U128" s="53"/>
      <c r="W128" s="53"/>
      <c r="Y128" s="53"/>
      <c r="AA128" s="53"/>
      <c r="AD128" s="53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Y128" s="57"/>
      <c r="AZ128" s="57"/>
      <c r="BA128" s="57"/>
      <c r="BB128" s="57"/>
    </row>
    <row r="129" spans="14:54" ht="14" customHeight="1" x14ac:dyDescent="0.35">
      <c r="N129" s="55"/>
      <c r="P129" s="56"/>
      <c r="S129" s="53"/>
      <c r="T129" s="58"/>
      <c r="U129" s="53"/>
      <c r="V129" s="58"/>
      <c r="W129" s="53"/>
      <c r="X129" s="58"/>
      <c r="Y129" s="53"/>
      <c r="Z129" s="58"/>
      <c r="AA129" s="53"/>
      <c r="AD129" s="53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Y129" s="57"/>
      <c r="AZ129" s="57"/>
      <c r="BA129" s="57"/>
      <c r="BB129" s="57"/>
    </row>
    <row r="130" spans="14:54" ht="14" customHeight="1" x14ac:dyDescent="0.35"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</row>
  </sheetData>
  <sortState xmlns:xlrd2="http://schemas.microsoft.com/office/spreadsheetml/2017/richdata2" ref="A2:CW135">
    <sortCondition ref="A2:A135"/>
  </sortState>
  <conditionalFormatting sqref="H25 A25:C25">
    <cfRule type="expression" dxfId="3225" priority="461">
      <formula>#REF!="Alk HYPO DUP"</formula>
    </cfRule>
    <cfRule type="expression" dxfId="3224" priority="462">
      <formula>#REF!="Alk EPI DUP"</formula>
    </cfRule>
    <cfRule type="expression" dxfId="3223" priority="463">
      <formula>#REF!="Alk BLANK"</formula>
    </cfRule>
    <cfRule type="expression" dxfId="3222" priority="464">
      <formula>#REF!="Re-run"</formula>
    </cfRule>
    <cfRule type="expression" dxfId="3221" priority="465">
      <formula>#REF!="LabBlank"</formula>
    </cfRule>
    <cfRule type="expression" dxfId="3220" priority="466">
      <formula>#REF!="Split"</formula>
    </cfRule>
  </conditionalFormatting>
  <conditionalFormatting sqref="H71:J71 H68:J68 A26:C126 A3:C24 G44:J44 G103:H103 G90:H90 G30:J30 G88:J88 G96:J96 G121:J121">
    <cfRule type="expression" dxfId="3219" priority="467">
      <formula>#REF!="Alk HYPO DUP"</formula>
    </cfRule>
    <cfRule type="expression" dxfId="3218" priority="468">
      <formula>#REF!="Alk EPI DUP"</formula>
    </cfRule>
    <cfRule type="expression" dxfId="3217" priority="469">
      <formula>#REF!="Alk BLANK"</formula>
    </cfRule>
    <cfRule type="expression" dxfId="3216" priority="470">
      <formula>#REF!="Re-run"</formula>
    </cfRule>
    <cfRule type="expression" dxfId="3215" priority="471">
      <formula>#REF!="LabBlank"</formula>
    </cfRule>
    <cfRule type="expression" dxfId="3214" priority="472">
      <formula>#REF!="Split"</formula>
    </cfRule>
  </conditionalFormatting>
  <conditionalFormatting sqref="H28:J28 H42:J43 H39:J39 H34:J35 H32:J32 H65:J65 H55:J56 H48:J50 H45:J45">
    <cfRule type="expression" dxfId="3213" priority="473">
      <formula>#REF!="Alk HYPO DUP"</formula>
    </cfRule>
    <cfRule type="expression" dxfId="3212" priority="474">
      <formula>#REF!="Alk EPI DUP"</formula>
    </cfRule>
    <cfRule type="expression" dxfId="3211" priority="475">
      <formula>#REF!="Alk BLANK"</formula>
    </cfRule>
    <cfRule type="expression" dxfId="3210" priority="476">
      <formula>#REF!="Re-run"</formula>
    </cfRule>
    <cfRule type="expression" dxfId="3209" priority="477">
      <formula>#REF!="LabBlank"</formula>
    </cfRule>
    <cfRule type="expression" dxfId="3208" priority="478">
      <formula>#REF!="Split"</formula>
    </cfRule>
  </conditionalFormatting>
  <conditionalFormatting sqref="H58">
    <cfRule type="expression" dxfId="3207" priority="479">
      <formula>#REF!="Alk HYPO DUP"</formula>
    </cfRule>
    <cfRule type="expression" dxfId="3206" priority="480">
      <formula>#REF!="Alk EPI DUP"</formula>
    </cfRule>
    <cfRule type="expression" dxfId="3205" priority="481">
      <formula>#REF!="Alk BLANK"</formula>
    </cfRule>
    <cfRule type="expression" dxfId="3204" priority="482">
      <formula>#REF!="Re-run"</formula>
    </cfRule>
    <cfRule type="expression" dxfId="3203" priority="483">
      <formula>#REF!="LabBlank"</formula>
    </cfRule>
    <cfRule type="expression" dxfId="3202" priority="484">
      <formula>#REF!="Split"</formula>
    </cfRule>
  </conditionalFormatting>
  <conditionalFormatting sqref="H76:J77">
    <cfRule type="expression" dxfId="3201" priority="485">
      <formula>#REF!="Alk HYPO DUP"</formula>
    </cfRule>
    <cfRule type="expression" dxfId="3200" priority="486">
      <formula>#REF!="Alk EPI DUP"</formula>
    </cfRule>
    <cfRule type="expression" dxfId="3199" priority="487">
      <formula>#REF!="Alk BLANK"</formula>
    </cfRule>
    <cfRule type="expression" dxfId="3198" priority="488">
      <formula>#REF!="Re-run"</formula>
    </cfRule>
    <cfRule type="expression" dxfId="3197" priority="489">
      <formula>#REF!="LabBlank"</formula>
    </cfRule>
    <cfRule type="expression" dxfId="3196" priority="490">
      <formula>#REF!="Split"</formula>
    </cfRule>
  </conditionalFormatting>
  <conditionalFormatting sqref="H85:J86 H92:J95">
    <cfRule type="expression" dxfId="3195" priority="491">
      <formula>#REF!="Alk HYPO DUP"</formula>
    </cfRule>
    <cfRule type="expression" dxfId="3194" priority="492">
      <formula>#REF!="Alk EPI DUP"</formula>
    </cfRule>
    <cfRule type="expression" dxfId="3193" priority="493">
      <formula>#REF!="Alk BLANK"</formula>
    </cfRule>
    <cfRule type="expression" dxfId="3192" priority="494">
      <formula>#REF!="Re-run"</formula>
    </cfRule>
    <cfRule type="expression" dxfId="3191" priority="495">
      <formula>#REF!="LabBlank"</formula>
    </cfRule>
    <cfRule type="expression" dxfId="3190" priority="496">
      <formula>#REF!="Split"</formula>
    </cfRule>
  </conditionalFormatting>
  <conditionalFormatting sqref="H99">
    <cfRule type="expression" dxfId="3189" priority="497">
      <formula>#REF!="Alk HYPO DUP"</formula>
    </cfRule>
    <cfRule type="expression" dxfId="3188" priority="498">
      <formula>#REF!="Alk EPI DUP"</formula>
    </cfRule>
    <cfRule type="expression" dxfId="3187" priority="499">
      <formula>#REF!="Alk BLANK"</formula>
    </cfRule>
    <cfRule type="expression" dxfId="3186" priority="500">
      <formula>#REF!="Re-run"</formula>
    </cfRule>
    <cfRule type="expression" dxfId="3185" priority="501">
      <formula>#REF!="LabBlank"</formula>
    </cfRule>
    <cfRule type="expression" dxfId="3184" priority="502">
      <formula>#REF!="Split"</formula>
    </cfRule>
  </conditionalFormatting>
  <conditionalFormatting sqref="H114:J114 H107:J108">
    <cfRule type="expression" dxfId="3183" priority="503">
      <formula>#REF!="Alk HYPO DUP"</formula>
    </cfRule>
    <cfRule type="expression" dxfId="3182" priority="504">
      <formula>#REF!="Alk EPI DUP"</formula>
    </cfRule>
    <cfRule type="expression" dxfId="3181" priority="505">
      <formula>#REF!="Alk BLANK"</formula>
    </cfRule>
    <cfRule type="expression" dxfId="3180" priority="506">
      <formula>#REF!="Re-run"</formula>
    </cfRule>
    <cfRule type="expression" dxfId="3179" priority="507">
      <formula>#REF!="LabBlank"</formula>
    </cfRule>
    <cfRule type="expression" dxfId="3178" priority="508">
      <formula>#REF!="Split"</formula>
    </cfRule>
  </conditionalFormatting>
  <conditionalFormatting sqref="H115">
    <cfRule type="expression" dxfId="3177" priority="509">
      <formula>#REF!="Alk HYPO DUP"</formula>
    </cfRule>
    <cfRule type="expression" dxfId="3176" priority="510">
      <formula>#REF!="Alk EPI DUP"</formula>
    </cfRule>
    <cfRule type="expression" dxfId="3175" priority="511">
      <formula>#REF!="Alk BLANK"</formula>
    </cfRule>
    <cfRule type="expression" dxfId="3174" priority="512">
      <formula>#REF!="Re-run"</formula>
    </cfRule>
    <cfRule type="expression" dxfId="3173" priority="513">
      <formula>#REF!="LabBlank"</formula>
    </cfRule>
    <cfRule type="expression" dxfId="3172" priority="514">
      <formula>#REF!="Split"</formula>
    </cfRule>
  </conditionalFormatting>
  <conditionalFormatting sqref="H104:J104">
    <cfRule type="expression" dxfId="3171" priority="515">
      <formula>#REF!="Alk HYPO DUP"</formula>
    </cfRule>
    <cfRule type="expression" dxfId="3170" priority="516">
      <formula>#REF!="Alk EPI DUP"</formula>
    </cfRule>
    <cfRule type="expression" dxfId="3169" priority="517">
      <formula>#REF!="Alk BLANK"</formula>
    </cfRule>
    <cfRule type="expression" dxfId="3168" priority="518">
      <formula>#REF!="Re-run"</formula>
    </cfRule>
    <cfRule type="expression" dxfId="3167" priority="519">
      <formula>#REF!="LabBlank"</formula>
    </cfRule>
    <cfRule type="expression" dxfId="3166" priority="520">
      <formula>#REF!="Split"</formula>
    </cfRule>
  </conditionalFormatting>
  <conditionalFormatting sqref="H118:J118">
    <cfRule type="expression" dxfId="3165" priority="521">
      <formula>#REF!="Alk HYPO DUP"</formula>
    </cfRule>
    <cfRule type="expression" dxfId="3164" priority="522">
      <formula>#REF!="Alk EPI DUP"</formula>
    </cfRule>
    <cfRule type="expression" dxfId="3163" priority="523">
      <formula>#REF!="Alk BLANK"</formula>
    </cfRule>
    <cfRule type="expression" dxfId="3162" priority="524">
      <formula>#REF!="Re-run"</formula>
    </cfRule>
    <cfRule type="expression" dxfId="3161" priority="525">
      <formula>#REF!="LabBlank"</formula>
    </cfRule>
    <cfRule type="expression" dxfId="3160" priority="526">
      <formula>#REF!="Split"</formula>
    </cfRule>
  </conditionalFormatting>
  <conditionalFormatting sqref="H122">
    <cfRule type="expression" dxfId="3159" priority="527">
      <formula>#REF!="Alk HYPO DUP"</formula>
    </cfRule>
    <cfRule type="expression" dxfId="3158" priority="528">
      <formula>#REF!="Alk EPI DUP"</formula>
    </cfRule>
    <cfRule type="expression" dxfId="3157" priority="529">
      <formula>#REF!="Alk BLANK"</formula>
    </cfRule>
    <cfRule type="expression" dxfId="3156" priority="530">
      <formula>#REF!="Re-run"</formula>
    </cfRule>
    <cfRule type="expression" dxfId="3155" priority="531">
      <formula>#REF!="LabBlank"</formula>
    </cfRule>
    <cfRule type="expression" dxfId="3154" priority="532">
      <formula>#REF!="Split"</formula>
    </cfRule>
  </conditionalFormatting>
  <conditionalFormatting sqref="H126">
    <cfRule type="expression" dxfId="3153" priority="533">
      <formula>#REF!="Alk HYPO DUP"</formula>
    </cfRule>
    <cfRule type="expression" dxfId="3152" priority="534">
      <formula>#REF!="Alk EPI DUP"</formula>
    </cfRule>
    <cfRule type="expression" dxfId="3151" priority="535">
      <formula>#REF!="Alk BLANK"</formula>
    </cfRule>
    <cfRule type="expression" dxfId="3150" priority="536">
      <formula>#REF!="Re-run"</formula>
    </cfRule>
    <cfRule type="expression" dxfId="3149" priority="537">
      <formula>#REF!="LabBlank"</formula>
    </cfRule>
    <cfRule type="expression" dxfId="3148" priority="538">
      <formula>#REF!="Split"</formula>
    </cfRule>
  </conditionalFormatting>
  <conditionalFormatting sqref="H113">
    <cfRule type="expression" dxfId="3147" priority="539">
      <formula>#REF!="Alk HYPO DUP"</formula>
    </cfRule>
    <cfRule type="expression" dxfId="3146" priority="540">
      <formula>#REF!="Alk EPI DUP"</formula>
    </cfRule>
    <cfRule type="expression" dxfId="3145" priority="541">
      <formula>#REF!="Alk BLANK"</formula>
    </cfRule>
    <cfRule type="expression" dxfId="3144" priority="542">
      <formula>#REF!="Re-run"</formula>
    </cfRule>
    <cfRule type="expression" dxfId="3143" priority="543">
      <formula>#REF!="LabBlank"</formula>
    </cfRule>
    <cfRule type="expression" dxfId="3142" priority="544">
      <formula>#REF!="Split"</formula>
    </cfRule>
  </conditionalFormatting>
  <conditionalFormatting sqref="H112">
    <cfRule type="expression" dxfId="3141" priority="545">
      <formula>#REF!="Alk HYPO DUP"</formula>
    </cfRule>
    <cfRule type="expression" dxfId="3140" priority="546">
      <formula>#REF!="Alk EPI DUP"</formula>
    </cfRule>
    <cfRule type="expression" dxfId="3139" priority="547">
      <formula>#REF!="Alk BLANK"</formula>
    </cfRule>
    <cfRule type="expression" dxfId="3138" priority="548">
      <formula>#REF!="Re-run"</formula>
    </cfRule>
    <cfRule type="expression" dxfId="3137" priority="549">
      <formula>#REF!="LabBlank"</formula>
    </cfRule>
    <cfRule type="expression" dxfId="3136" priority="550">
      <formula>#REF!="Split"</formula>
    </cfRule>
  </conditionalFormatting>
  <conditionalFormatting sqref="H111">
    <cfRule type="expression" dxfId="3135" priority="551">
      <formula>#REF!="Alk HYPO DUP"</formula>
    </cfRule>
    <cfRule type="expression" dxfId="3134" priority="552">
      <formula>#REF!="Alk EPI DUP"</formula>
    </cfRule>
    <cfRule type="expression" dxfId="3133" priority="553">
      <formula>#REF!="Alk BLANK"</formula>
    </cfRule>
    <cfRule type="expression" dxfId="3132" priority="554">
      <formula>#REF!="Re-run"</formula>
    </cfRule>
    <cfRule type="expression" dxfId="3131" priority="555">
      <formula>#REF!="LabBlank"</formula>
    </cfRule>
    <cfRule type="expression" dxfId="3130" priority="556">
      <formula>#REF!="Split"</formula>
    </cfRule>
  </conditionalFormatting>
  <conditionalFormatting sqref="H110">
    <cfRule type="expression" dxfId="3129" priority="557">
      <formula>#REF!="Alk HYPO DUP"</formula>
    </cfRule>
    <cfRule type="expression" dxfId="3128" priority="558">
      <formula>#REF!="Alk EPI DUP"</formula>
    </cfRule>
    <cfRule type="expression" dxfId="3127" priority="559">
      <formula>#REF!="Alk BLANK"</formula>
    </cfRule>
    <cfRule type="expression" dxfId="3126" priority="560">
      <formula>#REF!="Re-run"</formula>
    </cfRule>
    <cfRule type="expression" dxfId="3125" priority="561">
      <formula>#REF!="LabBlank"</formula>
    </cfRule>
    <cfRule type="expression" dxfId="3124" priority="562">
      <formula>#REF!="Split"</formula>
    </cfRule>
  </conditionalFormatting>
  <conditionalFormatting sqref="H109">
    <cfRule type="expression" dxfId="3123" priority="563">
      <formula>#REF!="Alk HYPO DUP"</formula>
    </cfRule>
    <cfRule type="expression" dxfId="3122" priority="564">
      <formula>#REF!="Alk EPI DUP"</formula>
    </cfRule>
    <cfRule type="expression" dxfId="3121" priority="565">
      <formula>#REF!="Alk BLANK"</formula>
    </cfRule>
    <cfRule type="expression" dxfId="3120" priority="566">
      <formula>#REF!="Re-run"</formula>
    </cfRule>
    <cfRule type="expression" dxfId="3119" priority="567">
      <formula>#REF!="LabBlank"</formula>
    </cfRule>
    <cfRule type="expression" dxfId="3118" priority="568">
      <formula>#REF!="Split"</formula>
    </cfRule>
  </conditionalFormatting>
  <conditionalFormatting sqref="H106">
    <cfRule type="expression" dxfId="3117" priority="569">
      <formula>#REF!="Alk HYPO DUP"</formula>
    </cfRule>
    <cfRule type="expression" dxfId="3116" priority="570">
      <formula>#REF!="Alk EPI DUP"</formula>
    </cfRule>
    <cfRule type="expression" dxfId="3115" priority="571">
      <formula>#REF!="Alk BLANK"</formula>
    </cfRule>
    <cfRule type="expression" dxfId="3114" priority="572">
      <formula>#REF!="Re-run"</formula>
    </cfRule>
    <cfRule type="expression" dxfId="3113" priority="573">
      <formula>#REF!="LabBlank"</formula>
    </cfRule>
    <cfRule type="expression" dxfId="3112" priority="574">
      <formula>#REF!="Split"</formula>
    </cfRule>
  </conditionalFormatting>
  <conditionalFormatting sqref="H105">
    <cfRule type="expression" dxfId="3111" priority="575">
      <formula>#REF!="Alk HYPO DUP"</formula>
    </cfRule>
    <cfRule type="expression" dxfId="3110" priority="576">
      <formula>#REF!="Alk EPI DUP"</formula>
    </cfRule>
    <cfRule type="expression" dxfId="3109" priority="577">
      <formula>#REF!="Alk BLANK"</formula>
    </cfRule>
    <cfRule type="expression" dxfId="3108" priority="578">
      <formula>#REF!="Re-run"</formula>
    </cfRule>
    <cfRule type="expression" dxfId="3107" priority="579">
      <formula>#REF!="LabBlank"</formula>
    </cfRule>
    <cfRule type="expression" dxfId="3106" priority="580">
      <formula>#REF!="Split"</formula>
    </cfRule>
  </conditionalFormatting>
  <conditionalFormatting sqref="H101:H102">
    <cfRule type="expression" dxfId="3105" priority="587">
      <formula>#REF!="Alk HYPO DUP"</formula>
    </cfRule>
    <cfRule type="expression" dxfId="3104" priority="588">
      <formula>#REF!="Alk EPI DUP"</formula>
    </cfRule>
    <cfRule type="expression" dxfId="3103" priority="589">
      <formula>#REF!="Alk BLANK"</formula>
    </cfRule>
    <cfRule type="expression" dxfId="3102" priority="590">
      <formula>#REF!="Re-run"</formula>
    </cfRule>
    <cfRule type="expression" dxfId="3101" priority="591">
      <formula>#REF!="LabBlank"</formula>
    </cfRule>
    <cfRule type="expression" dxfId="3100" priority="592">
      <formula>#REF!="Split"</formula>
    </cfRule>
  </conditionalFormatting>
  <conditionalFormatting sqref="H98">
    <cfRule type="expression" dxfId="3099" priority="593">
      <formula>#REF!="Alk HYPO DUP"</formula>
    </cfRule>
    <cfRule type="expression" dxfId="3098" priority="594">
      <formula>#REF!="Alk EPI DUP"</formula>
    </cfRule>
    <cfRule type="expression" dxfId="3097" priority="595">
      <formula>#REF!="Alk BLANK"</formula>
    </cfRule>
    <cfRule type="expression" dxfId="3096" priority="596">
      <formula>#REF!="Re-run"</formula>
    </cfRule>
    <cfRule type="expression" dxfId="3095" priority="597">
      <formula>#REF!="LabBlank"</formula>
    </cfRule>
    <cfRule type="expression" dxfId="3094" priority="598">
      <formula>#REF!="Split"</formula>
    </cfRule>
  </conditionalFormatting>
  <conditionalFormatting sqref="H80 H100">
    <cfRule type="expression" dxfId="3093" priority="599">
      <formula>#REF!="Alk HYPO DUP"</formula>
    </cfRule>
    <cfRule type="expression" dxfId="3092" priority="600">
      <formula>#REF!="Alk EPI DUP"</formula>
    </cfRule>
    <cfRule type="expression" dxfId="3091" priority="601">
      <formula>#REF!="Alk BLANK"</formula>
    </cfRule>
    <cfRule type="expression" dxfId="3090" priority="602">
      <formula>#REF!="Re-run"</formula>
    </cfRule>
    <cfRule type="expression" dxfId="3089" priority="603">
      <formula>#REF!="LabBlank"</formula>
    </cfRule>
    <cfRule type="expression" dxfId="3088" priority="604">
      <formula>#REF!="Split"</formula>
    </cfRule>
  </conditionalFormatting>
  <conditionalFormatting sqref="H91">
    <cfRule type="expression" dxfId="3087" priority="611">
      <formula>#REF!="Alk HYPO DUP"</formula>
    </cfRule>
    <cfRule type="expression" dxfId="3086" priority="612">
      <formula>#REF!="Alk EPI DUP"</formula>
    </cfRule>
    <cfRule type="expression" dxfId="3085" priority="613">
      <formula>#REF!="Alk BLANK"</formula>
    </cfRule>
    <cfRule type="expression" dxfId="3084" priority="614">
      <formula>#REF!="Re-run"</formula>
    </cfRule>
    <cfRule type="expression" dxfId="3083" priority="615">
      <formula>#REF!="LabBlank"</formula>
    </cfRule>
    <cfRule type="expression" dxfId="3082" priority="616">
      <formula>#REF!="Split"</formula>
    </cfRule>
  </conditionalFormatting>
  <conditionalFormatting sqref="H89">
    <cfRule type="expression" dxfId="3081" priority="617">
      <formula>#REF!="Alk HYPO DUP"</formula>
    </cfRule>
    <cfRule type="expression" dxfId="3080" priority="618">
      <formula>#REF!="Alk EPI DUP"</formula>
    </cfRule>
    <cfRule type="expression" dxfId="3079" priority="619">
      <formula>#REF!="Alk BLANK"</formula>
    </cfRule>
    <cfRule type="expression" dxfId="3078" priority="620">
      <formula>#REF!="Re-run"</formula>
    </cfRule>
    <cfRule type="expression" dxfId="3077" priority="621">
      <formula>#REF!="LabBlank"</formula>
    </cfRule>
    <cfRule type="expression" dxfId="3076" priority="622">
      <formula>#REF!="Split"</formula>
    </cfRule>
  </conditionalFormatting>
  <conditionalFormatting sqref="H73">
    <cfRule type="expression" dxfId="3075" priority="623">
      <formula>#REF!="Alk HYPO DUP"</formula>
    </cfRule>
    <cfRule type="expression" dxfId="3074" priority="624">
      <formula>#REF!="Alk EPI DUP"</formula>
    </cfRule>
    <cfRule type="expression" dxfId="3073" priority="625">
      <formula>#REF!="Alk BLANK"</formula>
    </cfRule>
    <cfRule type="expression" dxfId="3072" priority="626">
      <formula>#REF!="Re-run"</formula>
    </cfRule>
    <cfRule type="expression" dxfId="3071" priority="627">
      <formula>#REF!="LabBlank"</formula>
    </cfRule>
    <cfRule type="expression" dxfId="3070" priority="628">
      <formula>#REF!="Split"</formula>
    </cfRule>
  </conditionalFormatting>
  <conditionalFormatting sqref="H74">
    <cfRule type="expression" dxfId="3069" priority="629">
      <formula>#REF!="Alk HYPO DUP"</formula>
    </cfRule>
    <cfRule type="expression" dxfId="3068" priority="630">
      <formula>#REF!="Alk EPI DUP"</formula>
    </cfRule>
    <cfRule type="expression" dxfId="3067" priority="631">
      <formula>#REF!="Alk BLANK"</formula>
    </cfRule>
    <cfRule type="expression" dxfId="3066" priority="632">
      <formula>#REF!="Re-run"</formula>
    </cfRule>
    <cfRule type="expression" dxfId="3065" priority="633">
      <formula>#REF!="LabBlank"</formula>
    </cfRule>
    <cfRule type="expression" dxfId="3064" priority="634">
      <formula>#REF!="Split"</formula>
    </cfRule>
  </conditionalFormatting>
  <conditionalFormatting sqref="H75">
    <cfRule type="expression" dxfId="3063" priority="635">
      <formula>#REF!="Alk HYPO DUP"</formula>
    </cfRule>
    <cfRule type="expression" dxfId="3062" priority="636">
      <formula>#REF!="Alk EPI DUP"</formula>
    </cfRule>
    <cfRule type="expression" dxfId="3061" priority="637">
      <formula>#REF!="Alk BLANK"</formula>
    </cfRule>
    <cfRule type="expression" dxfId="3060" priority="638">
      <formula>#REF!="Re-run"</formula>
    </cfRule>
    <cfRule type="expression" dxfId="3059" priority="639">
      <formula>#REF!="LabBlank"</formula>
    </cfRule>
    <cfRule type="expression" dxfId="3058" priority="640">
      <formula>#REF!="Split"</formula>
    </cfRule>
  </conditionalFormatting>
  <conditionalFormatting sqref="H72">
    <cfRule type="expression" dxfId="3057" priority="641">
      <formula>#REF!="Alk HYPO DUP"</formula>
    </cfRule>
    <cfRule type="expression" dxfId="3056" priority="642">
      <formula>#REF!="Alk EPI DUP"</formula>
    </cfRule>
    <cfRule type="expression" dxfId="3055" priority="643">
      <formula>#REF!="Alk BLANK"</formula>
    </cfRule>
    <cfRule type="expression" dxfId="3054" priority="644">
      <formula>#REF!="Re-run"</formula>
    </cfRule>
    <cfRule type="expression" dxfId="3053" priority="645">
      <formula>#REF!="LabBlank"</formula>
    </cfRule>
    <cfRule type="expression" dxfId="3052" priority="646">
      <formula>#REF!="Split"</formula>
    </cfRule>
  </conditionalFormatting>
  <conditionalFormatting sqref="H26">
    <cfRule type="expression" dxfId="3051" priority="647">
      <formula>#REF!="Alk HYPO DUP"</formula>
    </cfRule>
    <cfRule type="expression" dxfId="3050" priority="648">
      <formula>#REF!="Alk EPI DUP"</formula>
    </cfRule>
    <cfRule type="expression" dxfId="3049" priority="649">
      <formula>#REF!="Alk BLANK"</formula>
    </cfRule>
    <cfRule type="expression" dxfId="3048" priority="650">
      <formula>#REF!="Re-run"</formula>
    </cfRule>
    <cfRule type="expression" dxfId="3047" priority="651">
      <formula>#REF!="LabBlank"</formula>
    </cfRule>
    <cfRule type="expression" dxfId="3046" priority="652">
      <formula>#REF!="Split"</formula>
    </cfRule>
  </conditionalFormatting>
  <conditionalFormatting sqref="H69:J70">
    <cfRule type="expression" dxfId="3045" priority="653">
      <formula>#REF!="Alk HYPO DUP"</formula>
    </cfRule>
    <cfRule type="expression" dxfId="3044" priority="654">
      <formula>#REF!="Alk EPI DUP"</formula>
    </cfRule>
    <cfRule type="expression" dxfId="3043" priority="655">
      <formula>#REF!="Alk BLANK"</formula>
    </cfRule>
    <cfRule type="expression" dxfId="3042" priority="656">
      <formula>#REF!="Re-run"</formula>
    </cfRule>
    <cfRule type="expression" dxfId="3041" priority="657">
      <formula>#REF!="LabBlank"</formula>
    </cfRule>
    <cfRule type="expression" dxfId="3040" priority="658">
      <formula>#REF!="Split"</formula>
    </cfRule>
  </conditionalFormatting>
  <conditionalFormatting sqref="H27:J27 H60:J62">
    <cfRule type="expression" dxfId="3039" priority="659">
      <formula>#REF!="Alk HYPO DUP"</formula>
    </cfRule>
    <cfRule type="expression" dxfId="3038" priority="660">
      <formula>#REF!="Alk EPI DUP"</formula>
    </cfRule>
    <cfRule type="expression" dxfId="3037" priority="661">
      <formula>#REF!="Alk BLANK"</formula>
    </cfRule>
    <cfRule type="expression" dxfId="3036" priority="662">
      <formula>#REF!="Re-run"</formula>
    </cfRule>
    <cfRule type="expression" dxfId="3035" priority="663">
      <formula>#REF!="LabBlank"</formula>
    </cfRule>
    <cfRule type="expression" dxfId="3034" priority="664">
      <formula>#REF!="Split"</formula>
    </cfRule>
  </conditionalFormatting>
  <conditionalFormatting sqref="H59">
    <cfRule type="expression" dxfId="3033" priority="665">
      <formula>#REF!="Alk HYPO DUP"</formula>
    </cfRule>
    <cfRule type="expression" dxfId="3032" priority="666">
      <formula>#REF!="Alk EPI DUP"</formula>
    </cfRule>
    <cfRule type="expression" dxfId="3031" priority="667">
      <formula>#REF!="Alk BLANK"</formula>
    </cfRule>
    <cfRule type="expression" dxfId="3030" priority="668">
      <formula>#REF!="Re-run"</formula>
    </cfRule>
    <cfRule type="expression" dxfId="3029" priority="669">
      <formula>#REF!="LabBlank"</formula>
    </cfRule>
    <cfRule type="expression" dxfId="3028" priority="670">
      <formula>#REF!="Split"</formula>
    </cfRule>
  </conditionalFormatting>
  <conditionalFormatting sqref="H57">
    <cfRule type="expression" dxfId="3027" priority="671">
      <formula>#REF!="Alk HYPO DUP"</formula>
    </cfRule>
    <cfRule type="expression" dxfId="3026" priority="672">
      <formula>#REF!="Alk EPI DUP"</formula>
    </cfRule>
    <cfRule type="expression" dxfId="3025" priority="673">
      <formula>#REF!="Alk BLANK"</formula>
    </cfRule>
    <cfRule type="expression" dxfId="3024" priority="674">
      <formula>#REF!="Re-run"</formula>
    </cfRule>
    <cfRule type="expression" dxfId="3023" priority="675">
      <formula>#REF!="LabBlank"</formula>
    </cfRule>
    <cfRule type="expression" dxfId="3022" priority="676">
      <formula>#REF!="Split"</formula>
    </cfRule>
  </conditionalFormatting>
  <conditionalFormatting sqref="H18">
    <cfRule type="expression" dxfId="3021" priority="677">
      <formula>#REF!="Alk HYPO DUP"</formula>
    </cfRule>
    <cfRule type="expression" dxfId="3020" priority="678">
      <formula>#REF!="Alk EPI DUP"</formula>
    </cfRule>
    <cfRule type="expression" dxfId="3019" priority="679">
      <formula>#REF!="Alk BLANK"</formula>
    </cfRule>
    <cfRule type="expression" dxfId="3018" priority="680">
      <formula>#REF!="Re-run"</formula>
    </cfRule>
    <cfRule type="expression" dxfId="3017" priority="681">
      <formula>#REF!="LabBlank"</formula>
    </cfRule>
    <cfRule type="expression" dxfId="3016" priority="682">
      <formula>#REF!="Split"</formula>
    </cfRule>
  </conditionalFormatting>
  <conditionalFormatting sqref="J3:J9 H10:J15 H5:I9 H3:I3 H4">
    <cfRule type="expression" dxfId="3015" priority="683">
      <formula>#REF!="Alk HYPO DUP"</formula>
    </cfRule>
    <cfRule type="expression" dxfId="3014" priority="684">
      <formula>#REF!="Alk EPI DUP"</formula>
    </cfRule>
    <cfRule type="expression" dxfId="3013" priority="685">
      <formula>#REF!="Alk BLANK"</formula>
    </cfRule>
    <cfRule type="expression" dxfId="3012" priority="686">
      <formula>#REF!="Re-run"</formula>
    </cfRule>
    <cfRule type="expression" dxfId="3011" priority="687">
      <formula>#REF!="LabBlank"</formula>
    </cfRule>
    <cfRule type="expression" dxfId="3010" priority="688">
      <formula>#REF!="Split"</formula>
    </cfRule>
  </conditionalFormatting>
  <conditionalFormatting sqref="I4">
    <cfRule type="expression" dxfId="3009" priority="689">
      <formula>#REF!="Alk HYPO DUP"</formula>
    </cfRule>
    <cfRule type="expression" dxfId="3008" priority="690">
      <formula>#REF!="Alk EPI DUP"</formula>
    </cfRule>
    <cfRule type="expression" dxfId="3007" priority="691">
      <formula>#REF!="Alk BLANK"</formula>
    </cfRule>
    <cfRule type="expression" dxfId="3006" priority="692">
      <formula>#REF!="Re-run"</formula>
    </cfRule>
    <cfRule type="expression" dxfId="3005" priority="693">
      <formula>#REF!="LabBlank"</formula>
    </cfRule>
    <cfRule type="expression" dxfId="3004" priority="694">
      <formula>#REF!="Split"</formula>
    </cfRule>
  </conditionalFormatting>
  <conditionalFormatting sqref="H19">
    <cfRule type="expression" dxfId="3003" priority="695">
      <formula>#REF!="Alk HYPO DUP"</formula>
    </cfRule>
    <cfRule type="expression" dxfId="3002" priority="696">
      <formula>#REF!="Alk EPI DUP"</formula>
    </cfRule>
    <cfRule type="expression" dxfId="3001" priority="697">
      <formula>#REF!="Alk BLANK"</formula>
    </cfRule>
    <cfRule type="expression" dxfId="3000" priority="698">
      <formula>#REF!="Re-run"</formula>
    </cfRule>
    <cfRule type="expression" dxfId="2999" priority="699">
      <formula>#REF!="LabBlank"</formula>
    </cfRule>
    <cfRule type="expression" dxfId="2998" priority="700">
      <formula>#REF!="Split"</formula>
    </cfRule>
  </conditionalFormatting>
  <conditionalFormatting sqref="H37:J38">
    <cfRule type="expression" dxfId="2997" priority="701">
      <formula>#REF!="Alk HYPO DUP"</formula>
    </cfRule>
    <cfRule type="expression" dxfId="2996" priority="702">
      <formula>#REF!="Alk EPI DUP"</formula>
    </cfRule>
    <cfRule type="expression" dxfId="2995" priority="703">
      <formula>#REF!="Alk BLANK"</formula>
    </cfRule>
    <cfRule type="expression" dxfId="2994" priority="704">
      <formula>#REF!="Re-run"</formula>
    </cfRule>
    <cfRule type="expression" dxfId="2993" priority="705">
      <formula>#REF!="LabBlank"</formula>
    </cfRule>
    <cfRule type="expression" dxfId="2992" priority="706">
      <formula>#REF!="Split"</formula>
    </cfRule>
  </conditionalFormatting>
  <conditionalFormatting sqref="H46">
    <cfRule type="expression" dxfId="2991" priority="707">
      <formula>#REF!="Alk HYPO DUP"</formula>
    </cfRule>
    <cfRule type="expression" dxfId="2990" priority="708">
      <formula>#REF!="Alk EPI DUP"</formula>
    </cfRule>
    <cfRule type="expression" dxfId="2989" priority="709">
      <formula>#REF!="Alk BLANK"</formula>
    </cfRule>
    <cfRule type="expression" dxfId="2988" priority="710">
      <formula>#REF!="Re-run"</formula>
    </cfRule>
    <cfRule type="expression" dxfId="2987" priority="711">
      <formula>#REF!="LabBlank"</formula>
    </cfRule>
    <cfRule type="expression" dxfId="2986" priority="712">
      <formula>#REF!="Split"</formula>
    </cfRule>
  </conditionalFormatting>
  <conditionalFormatting sqref="H47">
    <cfRule type="expression" dxfId="2985" priority="713">
      <formula>#REF!="Alk HYPO DUP"</formula>
    </cfRule>
    <cfRule type="expression" dxfId="2984" priority="714">
      <formula>#REF!="Alk EPI DUP"</formula>
    </cfRule>
    <cfRule type="expression" dxfId="2983" priority="715">
      <formula>#REF!="Alk BLANK"</formula>
    </cfRule>
    <cfRule type="expression" dxfId="2982" priority="716">
      <formula>#REF!="Re-run"</formula>
    </cfRule>
    <cfRule type="expression" dxfId="2981" priority="717">
      <formula>#REF!="LabBlank"</formula>
    </cfRule>
    <cfRule type="expression" dxfId="2980" priority="718">
      <formula>#REF!="Split"</formula>
    </cfRule>
  </conditionalFormatting>
  <conditionalFormatting sqref="H79:J79">
    <cfRule type="expression" dxfId="2979" priority="719">
      <formula>#REF!="Alk HYPO DUP"</formula>
    </cfRule>
    <cfRule type="expression" dxfId="2978" priority="720">
      <formula>#REF!="Alk EPI DUP"</formula>
    </cfRule>
    <cfRule type="expression" dxfId="2977" priority="721">
      <formula>#REF!="Alk BLANK"</formula>
    </cfRule>
    <cfRule type="expression" dxfId="2976" priority="722">
      <formula>#REF!="Re-run"</formula>
    </cfRule>
    <cfRule type="expression" dxfId="2975" priority="723">
      <formula>#REF!="LabBlank"</formula>
    </cfRule>
    <cfRule type="expression" dxfId="2974" priority="724">
      <formula>#REF!="Split"</formula>
    </cfRule>
  </conditionalFormatting>
  <conditionalFormatting sqref="H81">
    <cfRule type="expression" dxfId="2973" priority="725">
      <formula>#REF!="Alk HYPO DUP"</formula>
    </cfRule>
    <cfRule type="expression" dxfId="2972" priority="726">
      <formula>#REF!="Alk EPI DUP"</formula>
    </cfRule>
    <cfRule type="expression" dxfId="2971" priority="727">
      <formula>#REF!="Alk BLANK"</formula>
    </cfRule>
    <cfRule type="expression" dxfId="2970" priority="728">
      <formula>#REF!="Re-run"</formula>
    </cfRule>
    <cfRule type="expression" dxfId="2969" priority="729">
      <formula>#REF!="LabBlank"</formula>
    </cfRule>
    <cfRule type="expression" dxfId="2968" priority="730">
      <formula>#REF!="Split"</formula>
    </cfRule>
  </conditionalFormatting>
  <conditionalFormatting sqref="H82">
    <cfRule type="expression" dxfId="2967" priority="731">
      <formula>#REF!="Alk HYPO DUP"</formula>
    </cfRule>
    <cfRule type="expression" dxfId="2966" priority="732">
      <formula>#REF!="Alk EPI DUP"</formula>
    </cfRule>
    <cfRule type="expression" dxfId="2965" priority="733">
      <formula>#REF!="Alk BLANK"</formula>
    </cfRule>
    <cfRule type="expression" dxfId="2964" priority="734">
      <formula>#REF!="Re-run"</formula>
    </cfRule>
    <cfRule type="expression" dxfId="2963" priority="735">
      <formula>#REF!="LabBlank"</formula>
    </cfRule>
    <cfRule type="expression" dxfId="2962" priority="736">
      <formula>#REF!="Split"</formula>
    </cfRule>
  </conditionalFormatting>
  <conditionalFormatting sqref="I25">
    <cfRule type="expression" dxfId="2961" priority="269">
      <formula>#REF!="Alk HYPO DUP"</formula>
    </cfRule>
    <cfRule type="expression" dxfId="2960" priority="270">
      <formula>#REF!="Alk EPI DUP"</formula>
    </cfRule>
    <cfRule type="expression" dxfId="2959" priority="271">
      <formula>#REF!="Alk BLANK"</formula>
    </cfRule>
    <cfRule type="expression" dxfId="2958" priority="272">
      <formula>#REF!="Re-run"</formula>
    </cfRule>
    <cfRule type="expression" dxfId="2957" priority="273">
      <formula>#REF!="LabBlank"</formula>
    </cfRule>
    <cfRule type="expression" dxfId="2956" priority="274">
      <formula>#REF!="Split"</formula>
    </cfRule>
  </conditionalFormatting>
  <conditionalFormatting sqref="I58">
    <cfRule type="expression" dxfId="2955" priority="275">
      <formula>#REF!="Alk HYPO DUP"</formula>
    </cfRule>
    <cfRule type="expression" dxfId="2954" priority="276">
      <formula>#REF!="Alk EPI DUP"</formula>
    </cfRule>
    <cfRule type="expression" dxfId="2953" priority="277">
      <formula>#REF!="Alk BLANK"</formula>
    </cfRule>
    <cfRule type="expression" dxfId="2952" priority="278">
      <formula>#REF!="Re-run"</formula>
    </cfRule>
    <cfRule type="expression" dxfId="2951" priority="279">
      <formula>#REF!="LabBlank"</formula>
    </cfRule>
    <cfRule type="expression" dxfId="2950" priority="280">
      <formula>#REF!="Split"</formula>
    </cfRule>
  </conditionalFormatting>
  <conditionalFormatting sqref="I99">
    <cfRule type="expression" dxfId="2949" priority="281">
      <formula>#REF!="Alk HYPO DUP"</formula>
    </cfRule>
    <cfRule type="expression" dxfId="2948" priority="282">
      <formula>#REF!="Alk EPI DUP"</formula>
    </cfRule>
    <cfRule type="expression" dxfId="2947" priority="283">
      <formula>#REF!="Alk BLANK"</formula>
    </cfRule>
    <cfRule type="expression" dxfId="2946" priority="284">
      <formula>#REF!="Re-run"</formula>
    </cfRule>
    <cfRule type="expression" dxfId="2945" priority="285">
      <formula>#REF!="LabBlank"</formula>
    </cfRule>
    <cfRule type="expression" dxfId="2944" priority="286">
      <formula>#REF!="Split"</formula>
    </cfRule>
  </conditionalFormatting>
  <conditionalFormatting sqref="I115">
    <cfRule type="expression" dxfId="2943" priority="287">
      <formula>#REF!="Alk HYPO DUP"</formula>
    </cfRule>
    <cfRule type="expression" dxfId="2942" priority="288">
      <formula>#REF!="Alk EPI DUP"</formula>
    </cfRule>
    <cfRule type="expression" dxfId="2941" priority="289">
      <formula>#REF!="Alk BLANK"</formula>
    </cfRule>
    <cfRule type="expression" dxfId="2940" priority="290">
      <formula>#REF!="Re-run"</formula>
    </cfRule>
    <cfRule type="expression" dxfId="2939" priority="291">
      <formula>#REF!="LabBlank"</formula>
    </cfRule>
    <cfRule type="expression" dxfId="2938" priority="292">
      <formula>#REF!="Split"</formula>
    </cfRule>
  </conditionalFormatting>
  <conditionalFormatting sqref="I122">
    <cfRule type="expression" dxfId="2937" priority="293">
      <formula>#REF!="Alk HYPO DUP"</formula>
    </cfRule>
    <cfRule type="expression" dxfId="2936" priority="294">
      <formula>#REF!="Alk EPI DUP"</formula>
    </cfRule>
    <cfRule type="expression" dxfId="2935" priority="295">
      <formula>#REF!="Alk BLANK"</formula>
    </cfRule>
    <cfRule type="expression" dxfId="2934" priority="296">
      <formula>#REF!="Re-run"</formula>
    </cfRule>
    <cfRule type="expression" dxfId="2933" priority="297">
      <formula>#REF!="LabBlank"</formula>
    </cfRule>
    <cfRule type="expression" dxfId="2932" priority="298">
      <formula>#REF!="Split"</formula>
    </cfRule>
  </conditionalFormatting>
  <conditionalFormatting sqref="I126">
    <cfRule type="expression" dxfId="2931" priority="299">
      <formula>#REF!="Alk HYPO DUP"</formula>
    </cfRule>
    <cfRule type="expression" dxfId="2930" priority="300">
      <formula>#REF!="Alk EPI DUP"</formula>
    </cfRule>
    <cfRule type="expression" dxfId="2929" priority="301">
      <formula>#REF!="Alk BLANK"</formula>
    </cfRule>
    <cfRule type="expression" dxfId="2928" priority="302">
      <formula>#REF!="Re-run"</formula>
    </cfRule>
    <cfRule type="expression" dxfId="2927" priority="303">
      <formula>#REF!="LabBlank"</formula>
    </cfRule>
    <cfRule type="expression" dxfId="2926" priority="304">
      <formula>#REF!="Split"</formula>
    </cfRule>
  </conditionalFormatting>
  <conditionalFormatting sqref="I113">
    <cfRule type="expression" dxfId="2925" priority="305">
      <formula>#REF!="Alk HYPO DUP"</formula>
    </cfRule>
    <cfRule type="expression" dxfId="2924" priority="306">
      <formula>#REF!="Alk EPI DUP"</formula>
    </cfRule>
    <cfRule type="expression" dxfId="2923" priority="307">
      <formula>#REF!="Alk BLANK"</formula>
    </cfRule>
    <cfRule type="expression" dxfId="2922" priority="308">
      <formula>#REF!="Re-run"</formula>
    </cfRule>
    <cfRule type="expression" dxfId="2921" priority="309">
      <formula>#REF!="LabBlank"</formula>
    </cfRule>
    <cfRule type="expression" dxfId="2920" priority="310">
      <formula>#REF!="Split"</formula>
    </cfRule>
  </conditionalFormatting>
  <conditionalFormatting sqref="I112">
    <cfRule type="expression" dxfId="2919" priority="311">
      <formula>#REF!="Alk HYPO DUP"</formula>
    </cfRule>
    <cfRule type="expression" dxfId="2918" priority="312">
      <formula>#REF!="Alk EPI DUP"</formula>
    </cfRule>
    <cfRule type="expression" dxfId="2917" priority="313">
      <formula>#REF!="Alk BLANK"</formula>
    </cfRule>
    <cfRule type="expression" dxfId="2916" priority="314">
      <formula>#REF!="Re-run"</formula>
    </cfRule>
    <cfRule type="expression" dxfId="2915" priority="315">
      <formula>#REF!="LabBlank"</formula>
    </cfRule>
    <cfRule type="expression" dxfId="2914" priority="316">
      <formula>#REF!="Split"</formula>
    </cfRule>
  </conditionalFormatting>
  <conditionalFormatting sqref="I111">
    <cfRule type="expression" dxfId="2913" priority="317">
      <formula>#REF!="Alk HYPO DUP"</formula>
    </cfRule>
    <cfRule type="expression" dxfId="2912" priority="318">
      <formula>#REF!="Alk EPI DUP"</formula>
    </cfRule>
    <cfRule type="expression" dxfId="2911" priority="319">
      <formula>#REF!="Alk BLANK"</formula>
    </cfRule>
    <cfRule type="expression" dxfId="2910" priority="320">
      <formula>#REF!="Re-run"</formula>
    </cfRule>
    <cfRule type="expression" dxfId="2909" priority="321">
      <formula>#REF!="LabBlank"</formula>
    </cfRule>
    <cfRule type="expression" dxfId="2908" priority="322">
      <formula>#REF!="Split"</formula>
    </cfRule>
  </conditionalFormatting>
  <conditionalFormatting sqref="I110">
    <cfRule type="expression" dxfId="2907" priority="323">
      <formula>#REF!="Alk HYPO DUP"</formula>
    </cfRule>
    <cfRule type="expression" dxfId="2906" priority="324">
      <formula>#REF!="Alk EPI DUP"</formula>
    </cfRule>
    <cfRule type="expression" dxfId="2905" priority="325">
      <formula>#REF!="Alk BLANK"</formula>
    </cfRule>
    <cfRule type="expression" dxfId="2904" priority="326">
      <formula>#REF!="Re-run"</formula>
    </cfRule>
    <cfRule type="expression" dxfId="2903" priority="327">
      <formula>#REF!="LabBlank"</formula>
    </cfRule>
    <cfRule type="expression" dxfId="2902" priority="328">
      <formula>#REF!="Split"</formula>
    </cfRule>
  </conditionalFormatting>
  <conditionalFormatting sqref="I109">
    <cfRule type="expression" dxfId="2901" priority="329">
      <formula>#REF!="Alk HYPO DUP"</formula>
    </cfRule>
    <cfRule type="expression" dxfId="2900" priority="330">
      <formula>#REF!="Alk EPI DUP"</formula>
    </cfRule>
    <cfRule type="expression" dxfId="2899" priority="331">
      <formula>#REF!="Alk BLANK"</formula>
    </cfRule>
    <cfRule type="expression" dxfId="2898" priority="332">
      <formula>#REF!="Re-run"</formula>
    </cfRule>
    <cfRule type="expression" dxfId="2897" priority="333">
      <formula>#REF!="LabBlank"</formula>
    </cfRule>
    <cfRule type="expression" dxfId="2896" priority="334">
      <formula>#REF!="Split"</formula>
    </cfRule>
  </conditionalFormatting>
  <conditionalFormatting sqref="I106">
    <cfRule type="expression" dxfId="2895" priority="335">
      <formula>#REF!="Alk HYPO DUP"</formula>
    </cfRule>
    <cfRule type="expression" dxfId="2894" priority="336">
      <formula>#REF!="Alk EPI DUP"</formula>
    </cfRule>
    <cfRule type="expression" dxfId="2893" priority="337">
      <formula>#REF!="Alk BLANK"</formula>
    </cfRule>
    <cfRule type="expression" dxfId="2892" priority="338">
      <formula>#REF!="Re-run"</formula>
    </cfRule>
    <cfRule type="expression" dxfId="2891" priority="339">
      <formula>#REF!="LabBlank"</formula>
    </cfRule>
    <cfRule type="expression" dxfId="2890" priority="340">
      <formula>#REF!="Split"</formula>
    </cfRule>
  </conditionalFormatting>
  <conditionalFormatting sqref="I105">
    <cfRule type="expression" dxfId="2889" priority="341">
      <formula>#REF!="Alk HYPO DUP"</formula>
    </cfRule>
    <cfRule type="expression" dxfId="2888" priority="342">
      <formula>#REF!="Alk EPI DUP"</formula>
    </cfRule>
    <cfRule type="expression" dxfId="2887" priority="343">
      <formula>#REF!="Alk BLANK"</formula>
    </cfRule>
    <cfRule type="expression" dxfId="2886" priority="344">
      <formula>#REF!="Re-run"</formula>
    </cfRule>
    <cfRule type="expression" dxfId="2885" priority="345">
      <formula>#REF!="LabBlank"</formula>
    </cfRule>
    <cfRule type="expression" dxfId="2884" priority="346">
      <formula>#REF!="Split"</formula>
    </cfRule>
  </conditionalFormatting>
  <conditionalFormatting sqref="I103">
    <cfRule type="expression" dxfId="2883" priority="347">
      <formula>#REF!="Alk HYPO DUP"</formula>
    </cfRule>
    <cfRule type="expression" dxfId="2882" priority="348">
      <formula>#REF!="Alk EPI DUP"</formula>
    </cfRule>
    <cfRule type="expression" dxfId="2881" priority="349">
      <formula>#REF!="Alk BLANK"</formula>
    </cfRule>
    <cfRule type="expression" dxfId="2880" priority="350">
      <formula>#REF!="Re-run"</formula>
    </cfRule>
    <cfRule type="expression" dxfId="2879" priority="351">
      <formula>#REF!="LabBlank"</formula>
    </cfRule>
    <cfRule type="expression" dxfId="2878" priority="352">
      <formula>#REF!="Split"</formula>
    </cfRule>
  </conditionalFormatting>
  <conditionalFormatting sqref="I101:I102">
    <cfRule type="expression" dxfId="2877" priority="353">
      <formula>#REF!="Alk HYPO DUP"</formula>
    </cfRule>
    <cfRule type="expression" dxfId="2876" priority="354">
      <formula>#REF!="Alk EPI DUP"</formula>
    </cfRule>
    <cfRule type="expression" dxfId="2875" priority="355">
      <formula>#REF!="Alk BLANK"</formula>
    </cfRule>
    <cfRule type="expression" dxfId="2874" priority="356">
      <formula>#REF!="Re-run"</formula>
    </cfRule>
    <cfRule type="expression" dxfId="2873" priority="357">
      <formula>#REF!="LabBlank"</formula>
    </cfRule>
    <cfRule type="expression" dxfId="2872" priority="358">
      <formula>#REF!="Split"</formula>
    </cfRule>
  </conditionalFormatting>
  <conditionalFormatting sqref="I98">
    <cfRule type="expression" dxfId="2871" priority="359">
      <formula>#REF!="Alk HYPO DUP"</formula>
    </cfRule>
    <cfRule type="expression" dxfId="2870" priority="360">
      <formula>#REF!="Alk EPI DUP"</formula>
    </cfRule>
    <cfRule type="expression" dxfId="2869" priority="361">
      <formula>#REF!="Alk BLANK"</formula>
    </cfRule>
    <cfRule type="expression" dxfId="2868" priority="362">
      <formula>#REF!="Re-run"</formula>
    </cfRule>
    <cfRule type="expression" dxfId="2867" priority="363">
      <formula>#REF!="LabBlank"</formula>
    </cfRule>
    <cfRule type="expression" dxfId="2866" priority="364">
      <formula>#REF!="Split"</formula>
    </cfRule>
  </conditionalFormatting>
  <conditionalFormatting sqref="I100 I80">
    <cfRule type="expression" dxfId="2865" priority="365">
      <formula>#REF!="Alk HYPO DUP"</formula>
    </cfRule>
    <cfRule type="expression" dxfId="2864" priority="366">
      <formula>#REF!="Alk EPI DUP"</formula>
    </cfRule>
    <cfRule type="expression" dxfId="2863" priority="367">
      <formula>#REF!="Alk BLANK"</formula>
    </cfRule>
    <cfRule type="expression" dxfId="2862" priority="368">
      <formula>#REF!="Re-run"</formula>
    </cfRule>
    <cfRule type="expression" dxfId="2861" priority="369">
      <formula>#REF!="LabBlank"</formula>
    </cfRule>
    <cfRule type="expression" dxfId="2860" priority="370">
      <formula>#REF!="Split"</formula>
    </cfRule>
  </conditionalFormatting>
  <conditionalFormatting sqref="I90">
    <cfRule type="expression" dxfId="2859" priority="371">
      <formula>#REF!="Alk HYPO DUP"</formula>
    </cfRule>
    <cfRule type="expression" dxfId="2858" priority="372">
      <formula>#REF!="Alk EPI DUP"</formula>
    </cfRule>
    <cfRule type="expression" dxfId="2857" priority="373">
      <formula>#REF!="Alk BLANK"</formula>
    </cfRule>
    <cfRule type="expression" dxfId="2856" priority="374">
      <formula>#REF!="Re-run"</formula>
    </cfRule>
    <cfRule type="expression" dxfId="2855" priority="375">
      <formula>#REF!="LabBlank"</formula>
    </cfRule>
    <cfRule type="expression" dxfId="2854" priority="376">
      <formula>#REF!="Split"</formula>
    </cfRule>
  </conditionalFormatting>
  <conditionalFormatting sqref="I91">
    <cfRule type="expression" dxfId="2853" priority="377">
      <formula>#REF!="Alk HYPO DUP"</formula>
    </cfRule>
    <cfRule type="expression" dxfId="2852" priority="378">
      <formula>#REF!="Alk EPI DUP"</formula>
    </cfRule>
    <cfRule type="expression" dxfId="2851" priority="379">
      <formula>#REF!="Alk BLANK"</formula>
    </cfRule>
    <cfRule type="expression" dxfId="2850" priority="380">
      <formula>#REF!="Re-run"</formula>
    </cfRule>
    <cfRule type="expression" dxfId="2849" priority="381">
      <formula>#REF!="LabBlank"</formula>
    </cfRule>
    <cfRule type="expression" dxfId="2848" priority="382">
      <formula>#REF!="Split"</formula>
    </cfRule>
  </conditionalFormatting>
  <conditionalFormatting sqref="I89">
    <cfRule type="expression" dxfId="2847" priority="383">
      <formula>#REF!="Alk HYPO DUP"</formula>
    </cfRule>
    <cfRule type="expression" dxfId="2846" priority="384">
      <formula>#REF!="Alk EPI DUP"</formula>
    </cfRule>
    <cfRule type="expression" dxfId="2845" priority="385">
      <formula>#REF!="Alk BLANK"</formula>
    </cfRule>
    <cfRule type="expression" dxfId="2844" priority="386">
      <formula>#REF!="Re-run"</formula>
    </cfRule>
    <cfRule type="expression" dxfId="2843" priority="387">
      <formula>#REF!="LabBlank"</formula>
    </cfRule>
    <cfRule type="expression" dxfId="2842" priority="388">
      <formula>#REF!="Split"</formula>
    </cfRule>
  </conditionalFormatting>
  <conditionalFormatting sqref="I73">
    <cfRule type="expression" dxfId="2841" priority="389">
      <formula>#REF!="Alk HYPO DUP"</formula>
    </cfRule>
    <cfRule type="expression" dxfId="2840" priority="390">
      <formula>#REF!="Alk EPI DUP"</formula>
    </cfRule>
    <cfRule type="expression" dxfId="2839" priority="391">
      <formula>#REF!="Alk BLANK"</formula>
    </cfRule>
    <cfRule type="expression" dxfId="2838" priority="392">
      <formula>#REF!="Re-run"</formula>
    </cfRule>
    <cfRule type="expression" dxfId="2837" priority="393">
      <formula>#REF!="LabBlank"</formula>
    </cfRule>
    <cfRule type="expression" dxfId="2836" priority="394">
      <formula>#REF!="Split"</formula>
    </cfRule>
  </conditionalFormatting>
  <conditionalFormatting sqref="I74">
    <cfRule type="expression" dxfId="2835" priority="395">
      <formula>#REF!="Alk HYPO DUP"</formula>
    </cfRule>
    <cfRule type="expression" dxfId="2834" priority="396">
      <formula>#REF!="Alk EPI DUP"</formula>
    </cfRule>
    <cfRule type="expression" dxfId="2833" priority="397">
      <formula>#REF!="Alk BLANK"</formula>
    </cfRule>
    <cfRule type="expression" dxfId="2832" priority="398">
      <formula>#REF!="Re-run"</formula>
    </cfRule>
    <cfRule type="expression" dxfId="2831" priority="399">
      <formula>#REF!="LabBlank"</formula>
    </cfRule>
    <cfRule type="expression" dxfId="2830" priority="400">
      <formula>#REF!="Split"</formula>
    </cfRule>
  </conditionalFormatting>
  <conditionalFormatting sqref="I75">
    <cfRule type="expression" dxfId="2829" priority="401">
      <formula>#REF!="Alk HYPO DUP"</formula>
    </cfRule>
    <cfRule type="expression" dxfId="2828" priority="402">
      <formula>#REF!="Alk EPI DUP"</formula>
    </cfRule>
    <cfRule type="expression" dxfId="2827" priority="403">
      <formula>#REF!="Alk BLANK"</formula>
    </cfRule>
    <cfRule type="expression" dxfId="2826" priority="404">
      <formula>#REF!="Re-run"</formula>
    </cfRule>
    <cfRule type="expression" dxfId="2825" priority="405">
      <formula>#REF!="LabBlank"</formula>
    </cfRule>
    <cfRule type="expression" dxfId="2824" priority="406">
      <formula>#REF!="Split"</formula>
    </cfRule>
  </conditionalFormatting>
  <conditionalFormatting sqref="I72">
    <cfRule type="expression" dxfId="2823" priority="407">
      <formula>#REF!="Alk HYPO DUP"</formula>
    </cfRule>
    <cfRule type="expression" dxfId="2822" priority="408">
      <formula>#REF!="Alk EPI DUP"</formula>
    </cfRule>
    <cfRule type="expression" dxfId="2821" priority="409">
      <formula>#REF!="Alk BLANK"</formula>
    </cfRule>
    <cfRule type="expression" dxfId="2820" priority="410">
      <formula>#REF!="Re-run"</formula>
    </cfRule>
    <cfRule type="expression" dxfId="2819" priority="411">
      <formula>#REF!="LabBlank"</formula>
    </cfRule>
    <cfRule type="expression" dxfId="2818" priority="412">
      <formula>#REF!="Split"</formula>
    </cfRule>
  </conditionalFormatting>
  <conditionalFormatting sqref="I26">
    <cfRule type="expression" dxfId="2817" priority="413">
      <formula>#REF!="Alk HYPO DUP"</formula>
    </cfRule>
    <cfRule type="expression" dxfId="2816" priority="414">
      <formula>#REF!="Alk EPI DUP"</formula>
    </cfRule>
    <cfRule type="expression" dxfId="2815" priority="415">
      <formula>#REF!="Alk BLANK"</formula>
    </cfRule>
    <cfRule type="expression" dxfId="2814" priority="416">
      <formula>#REF!="Re-run"</formula>
    </cfRule>
    <cfRule type="expression" dxfId="2813" priority="417">
      <formula>#REF!="LabBlank"</formula>
    </cfRule>
    <cfRule type="expression" dxfId="2812" priority="418">
      <formula>#REF!="Split"</formula>
    </cfRule>
  </conditionalFormatting>
  <conditionalFormatting sqref="I59">
    <cfRule type="expression" dxfId="2811" priority="419">
      <formula>#REF!="Alk HYPO DUP"</formula>
    </cfRule>
    <cfRule type="expression" dxfId="2810" priority="420">
      <formula>#REF!="Alk EPI DUP"</formula>
    </cfRule>
    <cfRule type="expression" dxfId="2809" priority="421">
      <formula>#REF!="Alk BLANK"</formula>
    </cfRule>
    <cfRule type="expression" dxfId="2808" priority="422">
      <formula>#REF!="Re-run"</formula>
    </cfRule>
    <cfRule type="expression" dxfId="2807" priority="423">
      <formula>#REF!="LabBlank"</formula>
    </cfRule>
    <cfRule type="expression" dxfId="2806" priority="424">
      <formula>#REF!="Split"</formula>
    </cfRule>
  </conditionalFormatting>
  <conditionalFormatting sqref="I57">
    <cfRule type="expression" dxfId="2805" priority="425">
      <formula>#REF!="Alk HYPO DUP"</formula>
    </cfRule>
    <cfRule type="expression" dxfId="2804" priority="426">
      <formula>#REF!="Alk EPI DUP"</formula>
    </cfRule>
    <cfRule type="expression" dxfId="2803" priority="427">
      <formula>#REF!="Alk BLANK"</formula>
    </cfRule>
    <cfRule type="expression" dxfId="2802" priority="428">
      <formula>#REF!="Re-run"</formula>
    </cfRule>
    <cfRule type="expression" dxfId="2801" priority="429">
      <formula>#REF!="LabBlank"</formula>
    </cfRule>
    <cfRule type="expression" dxfId="2800" priority="430">
      <formula>#REF!="Split"</formula>
    </cfRule>
  </conditionalFormatting>
  <conditionalFormatting sqref="I19">
    <cfRule type="expression" dxfId="2799" priority="431">
      <formula>#REF!="Alk HYPO DUP"</formula>
    </cfRule>
    <cfRule type="expression" dxfId="2798" priority="432">
      <formula>#REF!="Alk EPI DUP"</formula>
    </cfRule>
    <cfRule type="expression" dxfId="2797" priority="433">
      <formula>#REF!="Alk BLANK"</formula>
    </cfRule>
    <cfRule type="expression" dxfId="2796" priority="434">
      <formula>#REF!="Re-run"</formula>
    </cfRule>
    <cfRule type="expression" dxfId="2795" priority="435">
      <formula>#REF!="LabBlank"</formula>
    </cfRule>
    <cfRule type="expression" dxfId="2794" priority="436">
      <formula>#REF!="Split"</formula>
    </cfRule>
  </conditionalFormatting>
  <conditionalFormatting sqref="I46">
    <cfRule type="expression" dxfId="2793" priority="437">
      <formula>#REF!="Alk HYPO DUP"</formula>
    </cfRule>
    <cfRule type="expression" dxfId="2792" priority="438">
      <formula>#REF!="Alk EPI DUP"</formula>
    </cfRule>
    <cfRule type="expression" dxfId="2791" priority="439">
      <formula>#REF!="Alk BLANK"</formula>
    </cfRule>
    <cfRule type="expression" dxfId="2790" priority="440">
      <formula>#REF!="Re-run"</formula>
    </cfRule>
    <cfRule type="expression" dxfId="2789" priority="441">
      <formula>#REF!="LabBlank"</formula>
    </cfRule>
    <cfRule type="expression" dxfId="2788" priority="442">
      <formula>#REF!="Split"</formula>
    </cfRule>
  </conditionalFormatting>
  <conditionalFormatting sqref="I47">
    <cfRule type="expression" dxfId="2787" priority="443">
      <formula>#REF!="Alk HYPO DUP"</formula>
    </cfRule>
    <cfRule type="expression" dxfId="2786" priority="444">
      <formula>#REF!="Alk EPI DUP"</formula>
    </cfRule>
    <cfRule type="expression" dxfId="2785" priority="445">
      <formula>#REF!="Alk BLANK"</formula>
    </cfRule>
    <cfRule type="expression" dxfId="2784" priority="446">
      <formula>#REF!="Re-run"</formula>
    </cfRule>
    <cfRule type="expression" dxfId="2783" priority="447">
      <formula>#REF!="LabBlank"</formula>
    </cfRule>
    <cfRule type="expression" dxfId="2782" priority="448">
      <formula>#REF!="Split"</formula>
    </cfRule>
  </conditionalFormatting>
  <conditionalFormatting sqref="I81">
    <cfRule type="expression" dxfId="2781" priority="449">
      <formula>#REF!="Alk HYPO DUP"</formula>
    </cfRule>
    <cfRule type="expression" dxfId="2780" priority="450">
      <formula>#REF!="Alk EPI DUP"</formula>
    </cfRule>
    <cfRule type="expression" dxfId="2779" priority="451">
      <formula>#REF!="Alk BLANK"</formula>
    </cfRule>
    <cfRule type="expression" dxfId="2778" priority="452">
      <formula>#REF!="Re-run"</formula>
    </cfRule>
    <cfRule type="expression" dxfId="2777" priority="453">
      <formula>#REF!="LabBlank"</formula>
    </cfRule>
    <cfRule type="expression" dxfId="2776" priority="454">
      <formula>#REF!="Split"</formula>
    </cfRule>
  </conditionalFormatting>
  <conditionalFormatting sqref="I82">
    <cfRule type="expression" dxfId="2775" priority="455">
      <formula>#REF!="Alk HYPO DUP"</formula>
    </cfRule>
    <cfRule type="expression" dxfId="2774" priority="456">
      <formula>#REF!="Alk EPI DUP"</formula>
    </cfRule>
    <cfRule type="expression" dxfId="2773" priority="457">
      <formula>#REF!="Alk BLANK"</formula>
    </cfRule>
    <cfRule type="expression" dxfId="2772" priority="458">
      <formula>#REF!="Re-run"</formula>
    </cfRule>
    <cfRule type="expression" dxfId="2771" priority="459">
      <formula>#REF!="LabBlank"</formula>
    </cfRule>
    <cfRule type="expression" dxfId="2770" priority="460">
      <formula>#REF!="Split"</formula>
    </cfRule>
  </conditionalFormatting>
  <conditionalFormatting sqref="J25">
    <cfRule type="expression" dxfId="2769" priority="77">
      <formula>#REF!="Alk HYPO DUP"</formula>
    </cfRule>
    <cfRule type="expression" dxfId="2768" priority="78">
      <formula>#REF!="Alk EPI DUP"</formula>
    </cfRule>
    <cfRule type="expression" dxfId="2767" priority="79">
      <formula>#REF!="Alk BLANK"</formula>
    </cfRule>
    <cfRule type="expression" dxfId="2766" priority="80">
      <formula>#REF!="Re-run"</formula>
    </cfRule>
    <cfRule type="expression" dxfId="2765" priority="81">
      <formula>#REF!="LabBlank"</formula>
    </cfRule>
    <cfRule type="expression" dxfId="2764" priority="82">
      <formula>#REF!="Split"</formula>
    </cfRule>
  </conditionalFormatting>
  <conditionalFormatting sqref="J58">
    <cfRule type="expression" dxfId="2763" priority="83">
      <formula>#REF!="Alk HYPO DUP"</formula>
    </cfRule>
    <cfRule type="expression" dxfId="2762" priority="84">
      <formula>#REF!="Alk EPI DUP"</formula>
    </cfRule>
    <cfRule type="expression" dxfId="2761" priority="85">
      <formula>#REF!="Alk BLANK"</formula>
    </cfRule>
    <cfRule type="expression" dxfId="2760" priority="86">
      <formula>#REF!="Re-run"</formula>
    </cfRule>
    <cfRule type="expression" dxfId="2759" priority="87">
      <formula>#REF!="LabBlank"</formula>
    </cfRule>
    <cfRule type="expression" dxfId="2758" priority="88">
      <formula>#REF!="Split"</formula>
    </cfRule>
  </conditionalFormatting>
  <conditionalFormatting sqref="J99">
    <cfRule type="expression" dxfId="2757" priority="89">
      <formula>#REF!="Alk HYPO DUP"</formula>
    </cfRule>
    <cfRule type="expression" dxfId="2756" priority="90">
      <formula>#REF!="Alk EPI DUP"</formula>
    </cfRule>
    <cfRule type="expression" dxfId="2755" priority="91">
      <formula>#REF!="Alk BLANK"</formula>
    </cfRule>
    <cfRule type="expression" dxfId="2754" priority="92">
      <formula>#REF!="Re-run"</formula>
    </cfRule>
    <cfRule type="expression" dxfId="2753" priority="93">
      <formula>#REF!="LabBlank"</formula>
    </cfRule>
    <cfRule type="expression" dxfId="2752" priority="94">
      <formula>#REF!="Split"</formula>
    </cfRule>
  </conditionalFormatting>
  <conditionalFormatting sqref="J115">
    <cfRule type="expression" dxfId="2751" priority="95">
      <formula>#REF!="Alk HYPO DUP"</formula>
    </cfRule>
    <cfRule type="expression" dxfId="2750" priority="96">
      <formula>#REF!="Alk EPI DUP"</formula>
    </cfRule>
    <cfRule type="expression" dxfId="2749" priority="97">
      <formula>#REF!="Alk BLANK"</formula>
    </cfRule>
    <cfRule type="expression" dxfId="2748" priority="98">
      <formula>#REF!="Re-run"</formula>
    </cfRule>
    <cfRule type="expression" dxfId="2747" priority="99">
      <formula>#REF!="LabBlank"</formula>
    </cfRule>
    <cfRule type="expression" dxfId="2746" priority="100">
      <formula>#REF!="Split"</formula>
    </cfRule>
  </conditionalFormatting>
  <conditionalFormatting sqref="J122">
    <cfRule type="expression" dxfId="2745" priority="101">
      <formula>#REF!="Alk HYPO DUP"</formula>
    </cfRule>
    <cfRule type="expression" dxfId="2744" priority="102">
      <formula>#REF!="Alk EPI DUP"</formula>
    </cfRule>
    <cfRule type="expression" dxfId="2743" priority="103">
      <formula>#REF!="Alk BLANK"</formula>
    </cfRule>
    <cfRule type="expression" dxfId="2742" priority="104">
      <formula>#REF!="Re-run"</formula>
    </cfRule>
    <cfRule type="expression" dxfId="2741" priority="105">
      <formula>#REF!="LabBlank"</formula>
    </cfRule>
    <cfRule type="expression" dxfId="2740" priority="106">
      <formula>#REF!="Split"</formula>
    </cfRule>
  </conditionalFormatting>
  <conditionalFormatting sqref="J126">
    <cfRule type="expression" dxfId="2739" priority="107">
      <formula>#REF!="Alk HYPO DUP"</formula>
    </cfRule>
    <cfRule type="expression" dxfId="2738" priority="108">
      <formula>#REF!="Alk EPI DUP"</formula>
    </cfRule>
    <cfRule type="expression" dxfId="2737" priority="109">
      <formula>#REF!="Alk BLANK"</formula>
    </cfRule>
    <cfRule type="expression" dxfId="2736" priority="110">
      <formula>#REF!="Re-run"</formula>
    </cfRule>
    <cfRule type="expression" dxfId="2735" priority="111">
      <formula>#REF!="LabBlank"</formula>
    </cfRule>
    <cfRule type="expression" dxfId="2734" priority="112">
      <formula>#REF!="Split"</formula>
    </cfRule>
  </conditionalFormatting>
  <conditionalFormatting sqref="J113">
    <cfRule type="expression" dxfId="2733" priority="113">
      <formula>#REF!="Alk HYPO DUP"</formula>
    </cfRule>
    <cfRule type="expression" dxfId="2732" priority="114">
      <formula>#REF!="Alk EPI DUP"</formula>
    </cfRule>
    <cfRule type="expression" dxfId="2731" priority="115">
      <formula>#REF!="Alk BLANK"</formula>
    </cfRule>
    <cfRule type="expression" dxfId="2730" priority="116">
      <formula>#REF!="Re-run"</formula>
    </cfRule>
    <cfRule type="expression" dxfId="2729" priority="117">
      <formula>#REF!="LabBlank"</formula>
    </cfRule>
    <cfRule type="expression" dxfId="2728" priority="118">
      <formula>#REF!="Split"</formula>
    </cfRule>
  </conditionalFormatting>
  <conditionalFormatting sqref="J112">
    <cfRule type="expression" dxfId="2727" priority="119">
      <formula>#REF!="Alk HYPO DUP"</formula>
    </cfRule>
    <cfRule type="expression" dxfId="2726" priority="120">
      <formula>#REF!="Alk EPI DUP"</formula>
    </cfRule>
    <cfRule type="expression" dxfId="2725" priority="121">
      <formula>#REF!="Alk BLANK"</formula>
    </cfRule>
    <cfRule type="expression" dxfId="2724" priority="122">
      <formula>#REF!="Re-run"</formula>
    </cfRule>
    <cfRule type="expression" dxfId="2723" priority="123">
      <formula>#REF!="LabBlank"</formula>
    </cfRule>
    <cfRule type="expression" dxfId="2722" priority="124">
      <formula>#REF!="Split"</formula>
    </cfRule>
  </conditionalFormatting>
  <conditionalFormatting sqref="J111">
    <cfRule type="expression" dxfId="2721" priority="125">
      <formula>#REF!="Alk HYPO DUP"</formula>
    </cfRule>
    <cfRule type="expression" dxfId="2720" priority="126">
      <formula>#REF!="Alk EPI DUP"</formula>
    </cfRule>
    <cfRule type="expression" dxfId="2719" priority="127">
      <formula>#REF!="Alk BLANK"</formula>
    </cfRule>
    <cfRule type="expression" dxfId="2718" priority="128">
      <formula>#REF!="Re-run"</formula>
    </cfRule>
    <cfRule type="expression" dxfId="2717" priority="129">
      <formula>#REF!="LabBlank"</formula>
    </cfRule>
    <cfRule type="expression" dxfId="2716" priority="130">
      <formula>#REF!="Split"</formula>
    </cfRule>
  </conditionalFormatting>
  <conditionalFormatting sqref="J110">
    <cfRule type="expression" dxfId="2715" priority="131">
      <formula>#REF!="Alk HYPO DUP"</formula>
    </cfRule>
    <cfRule type="expression" dxfId="2714" priority="132">
      <formula>#REF!="Alk EPI DUP"</formula>
    </cfRule>
    <cfRule type="expression" dxfId="2713" priority="133">
      <formula>#REF!="Alk BLANK"</formula>
    </cfRule>
    <cfRule type="expression" dxfId="2712" priority="134">
      <formula>#REF!="Re-run"</formula>
    </cfRule>
    <cfRule type="expression" dxfId="2711" priority="135">
      <formula>#REF!="LabBlank"</formula>
    </cfRule>
    <cfRule type="expression" dxfId="2710" priority="136">
      <formula>#REF!="Split"</formula>
    </cfRule>
  </conditionalFormatting>
  <conditionalFormatting sqref="J109">
    <cfRule type="expression" dxfId="2709" priority="137">
      <formula>#REF!="Alk HYPO DUP"</formula>
    </cfRule>
    <cfRule type="expression" dxfId="2708" priority="138">
      <formula>#REF!="Alk EPI DUP"</formula>
    </cfRule>
    <cfRule type="expression" dxfId="2707" priority="139">
      <formula>#REF!="Alk BLANK"</formula>
    </cfRule>
    <cfRule type="expression" dxfId="2706" priority="140">
      <formula>#REF!="Re-run"</formula>
    </cfRule>
    <cfRule type="expression" dxfId="2705" priority="141">
      <formula>#REF!="LabBlank"</formula>
    </cfRule>
    <cfRule type="expression" dxfId="2704" priority="142">
      <formula>#REF!="Split"</formula>
    </cfRule>
  </conditionalFormatting>
  <conditionalFormatting sqref="J106">
    <cfRule type="expression" dxfId="2703" priority="143">
      <formula>#REF!="Alk HYPO DUP"</formula>
    </cfRule>
    <cfRule type="expression" dxfId="2702" priority="144">
      <formula>#REF!="Alk EPI DUP"</formula>
    </cfRule>
    <cfRule type="expression" dxfId="2701" priority="145">
      <formula>#REF!="Alk BLANK"</formula>
    </cfRule>
    <cfRule type="expression" dxfId="2700" priority="146">
      <formula>#REF!="Re-run"</formula>
    </cfRule>
    <cfRule type="expression" dxfId="2699" priority="147">
      <formula>#REF!="LabBlank"</formula>
    </cfRule>
    <cfRule type="expression" dxfId="2698" priority="148">
      <formula>#REF!="Split"</formula>
    </cfRule>
  </conditionalFormatting>
  <conditionalFormatting sqref="J105">
    <cfRule type="expression" dxfId="2697" priority="149">
      <formula>#REF!="Alk HYPO DUP"</formula>
    </cfRule>
    <cfRule type="expression" dxfId="2696" priority="150">
      <formula>#REF!="Alk EPI DUP"</formula>
    </cfRule>
    <cfRule type="expression" dxfId="2695" priority="151">
      <formula>#REF!="Alk BLANK"</formula>
    </cfRule>
    <cfRule type="expression" dxfId="2694" priority="152">
      <formula>#REF!="Re-run"</formula>
    </cfRule>
    <cfRule type="expression" dxfId="2693" priority="153">
      <formula>#REF!="LabBlank"</formula>
    </cfRule>
    <cfRule type="expression" dxfId="2692" priority="154">
      <formula>#REF!="Split"</formula>
    </cfRule>
  </conditionalFormatting>
  <conditionalFormatting sqref="J103">
    <cfRule type="expression" dxfId="2691" priority="155">
      <formula>#REF!="Alk HYPO DUP"</formula>
    </cfRule>
    <cfRule type="expression" dxfId="2690" priority="156">
      <formula>#REF!="Alk EPI DUP"</formula>
    </cfRule>
    <cfRule type="expression" dxfId="2689" priority="157">
      <formula>#REF!="Alk BLANK"</formula>
    </cfRule>
    <cfRule type="expression" dxfId="2688" priority="158">
      <formula>#REF!="Re-run"</formula>
    </cfRule>
    <cfRule type="expression" dxfId="2687" priority="159">
      <formula>#REF!="LabBlank"</formula>
    </cfRule>
    <cfRule type="expression" dxfId="2686" priority="160">
      <formula>#REF!="Split"</formula>
    </cfRule>
  </conditionalFormatting>
  <conditionalFormatting sqref="J101:J102">
    <cfRule type="expression" dxfId="2685" priority="161">
      <formula>#REF!="Alk HYPO DUP"</formula>
    </cfRule>
    <cfRule type="expression" dxfId="2684" priority="162">
      <formula>#REF!="Alk EPI DUP"</formula>
    </cfRule>
    <cfRule type="expression" dxfId="2683" priority="163">
      <formula>#REF!="Alk BLANK"</formula>
    </cfRule>
    <cfRule type="expression" dxfId="2682" priority="164">
      <formula>#REF!="Re-run"</formula>
    </cfRule>
    <cfRule type="expression" dxfId="2681" priority="165">
      <formula>#REF!="LabBlank"</formula>
    </cfRule>
    <cfRule type="expression" dxfId="2680" priority="166">
      <formula>#REF!="Split"</formula>
    </cfRule>
  </conditionalFormatting>
  <conditionalFormatting sqref="J98">
    <cfRule type="expression" dxfId="2679" priority="167">
      <formula>#REF!="Alk HYPO DUP"</formula>
    </cfRule>
    <cfRule type="expression" dxfId="2678" priority="168">
      <formula>#REF!="Alk EPI DUP"</formula>
    </cfRule>
    <cfRule type="expression" dxfId="2677" priority="169">
      <formula>#REF!="Alk BLANK"</formula>
    </cfRule>
    <cfRule type="expression" dxfId="2676" priority="170">
      <formula>#REF!="Re-run"</formula>
    </cfRule>
    <cfRule type="expression" dxfId="2675" priority="171">
      <formula>#REF!="LabBlank"</formula>
    </cfRule>
    <cfRule type="expression" dxfId="2674" priority="172">
      <formula>#REF!="Split"</formula>
    </cfRule>
  </conditionalFormatting>
  <conditionalFormatting sqref="J100 J80">
    <cfRule type="expression" dxfId="2673" priority="173">
      <formula>#REF!="Alk HYPO DUP"</formula>
    </cfRule>
    <cfRule type="expression" dxfId="2672" priority="174">
      <formula>#REF!="Alk EPI DUP"</formula>
    </cfRule>
    <cfRule type="expression" dxfId="2671" priority="175">
      <formula>#REF!="Alk BLANK"</formula>
    </cfRule>
    <cfRule type="expression" dxfId="2670" priority="176">
      <formula>#REF!="Re-run"</formula>
    </cfRule>
    <cfRule type="expression" dxfId="2669" priority="177">
      <formula>#REF!="LabBlank"</formula>
    </cfRule>
    <cfRule type="expression" dxfId="2668" priority="178">
      <formula>#REF!="Split"</formula>
    </cfRule>
  </conditionalFormatting>
  <conditionalFormatting sqref="J90">
    <cfRule type="expression" dxfId="2667" priority="179">
      <formula>#REF!="Alk HYPO DUP"</formula>
    </cfRule>
    <cfRule type="expression" dxfId="2666" priority="180">
      <formula>#REF!="Alk EPI DUP"</formula>
    </cfRule>
    <cfRule type="expression" dxfId="2665" priority="181">
      <formula>#REF!="Alk BLANK"</formula>
    </cfRule>
    <cfRule type="expression" dxfId="2664" priority="182">
      <formula>#REF!="Re-run"</formula>
    </cfRule>
    <cfRule type="expression" dxfId="2663" priority="183">
      <formula>#REF!="LabBlank"</formula>
    </cfRule>
    <cfRule type="expression" dxfId="2662" priority="184">
      <formula>#REF!="Split"</formula>
    </cfRule>
  </conditionalFormatting>
  <conditionalFormatting sqref="J91">
    <cfRule type="expression" dxfId="2661" priority="185">
      <formula>#REF!="Alk HYPO DUP"</formula>
    </cfRule>
    <cfRule type="expression" dxfId="2660" priority="186">
      <formula>#REF!="Alk EPI DUP"</formula>
    </cfRule>
    <cfRule type="expression" dxfId="2659" priority="187">
      <formula>#REF!="Alk BLANK"</formula>
    </cfRule>
    <cfRule type="expression" dxfId="2658" priority="188">
      <formula>#REF!="Re-run"</formula>
    </cfRule>
    <cfRule type="expression" dxfId="2657" priority="189">
      <formula>#REF!="LabBlank"</formula>
    </cfRule>
    <cfRule type="expression" dxfId="2656" priority="190">
      <formula>#REF!="Split"</formula>
    </cfRule>
  </conditionalFormatting>
  <conditionalFormatting sqref="J89">
    <cfRule type="expression" dxfId="2655" priority="191">
      <formula>#REF!="Alk HYPO DUP"</formula>
    </cfRule>
    <cfRule type="expression" dxfId="2654" priority="192">
      <formula>#REF!="Alk EPI DUP"</formula>
    </cfRule>
    <cfRule type="expression" dxfId="2653" priority="193">
      <formula>#REF!="Alk BLANK"</formula>
    </cfRule>
    <cfRule type="expression" dxfId="2652" priority="194">
      <formula>#REF!="Re-run"</formula>
    </cfRule>
    <cfRule type="expression" dxfId="2651" priority="195">
      <formula>#REF!="LabBlank"</formula>
    </cfRule>
    <cfRule type="expression" dxfId="2650" priority="196">
      <formula>#REF!="Split"</formula>
    </cfRule>
  </conditionalFormatting>
  <conditionalFormatting sqref="J73">
    <cfRule type="expression" dxfId="2649" priority="197">
      <formula>#REF!="Alk HYPO DUP"</formula>
    </cfRule>
    <cfRule type="expression" dxfId="2648" priority="198">
      <formula>#REF!="Alk EPI DUP"</formula>
    </cfRule>
    <cfRule type="expression" dxfId="2647" priority="199">
      <formula>#REF!="Alk BLANK"</formula>
    </cfRule>
    <cfRule type="expression" dxfId="2646" priority="200">
      <formula>#REF!="Re-run"</formula>
    </cfRule>
    <cfRule type="expression" dxfId="2645" priority="201">
      <formula>#REF!="LabBlank"</formula>
    </cfRule>
    <cfRule type="expression" dxfId="2644" priority="202">
      <formula>#REF!="Split"</formula>
    </cfRule>
  </conditionalFormatting>
  <conditionalFormatting sqref="J74">
    <cfRule type="expression" dxfId="2643" priority="203">
      <formula>#REF!="Alk HYPO DUP"</formula>
    </cfRule>
    <cfRule type="expression" dxfId="2642" priority="204">
      <formula>#REF!="Alk EPI DUP"</formula>
    </cfRule>
    <cfRule type="expression" dxfId="2641" priority="205">
      <formula>#REF!="Alk BLANK"</formula>
    </cfRule>
    <cfRule type="expression" dxfId="2640" priority="206">
      <formula>#REF!="Re-run"</formula>
    </cfRule>
    <cfRule type="expression" dxfId="2639" priority="207">
      <formula>#REF!="LabBlank"</formula>
    </cfRule>
    <cfRule type="expression" dxfId="2638" priority="208">
      <formula>#REF!="Split"</formula>
    </cfRule>
  </conditionalFormatting>
  <conditionalFormatting sqref="J75">
    <cfRule type="expression" dxfId="2637" priority="209">
      <formula>#REF!="Alk HYPO DUP"</formula>
    </cfRule>
    <cfRule type="expression" dxfId="2636" priority="210">
      <formula>#REF!="Alk EPI DUP"</formula>
    </cfRule>
    <cfRule type="expression" dxfId="2635" priority="211">
      <formula>#REF!="Alk BLANK"</formula>
    </cfRule>
    <cfRule type="expression" dxfId="2634" priority="212">
      <formula>#REF!="Re-run"</formula>
    </cfRule>
    <cfRule type="expression" dxfId="2633" priority="213">
      <formula>#REF!="LabBlank"</formula>
    </cfRule>
    <cfRule type="expression" dxfId="2632" priority="214">
      <formula>#REF!="Split"</formula>
    </cfRule>
  </conditionalFormatting>
  <conditionalFormatting sqref="J72">
    <cfRule type="expression" dxfId="2631" priority="215">
      <formula>#REF!="Alk HYPO DUP"</formula>
    </cfRule>
    <cfRule type="expression" dxfId="2630" priority="216">
      <formula>#REF!="Alk EPI DUP"</formula>
    </cfRule>
    <cfRule type="expression" dxfId="2629" priority="217">
      <formula>#REF!="Alk BLANK"</formula>
    </cfRule>
    <cfRule type="expression" dxfId="2628" priority="218">
      <formula>#REF!="Re-run"</formula>
    </cfRule>
    <cfRule type="expression" dxfId="2627" priority="219">
      <formula>#REF!="LabBlank"</formula>
    </cfRule>
    <cfRule type="expression" dxfId="2626" priority="220">
      <formula>#REF!="Split"</formula>
    </cfRule>
  </conditionalFormatting>
  <conditionalFormatting sqref="J26">
    <cfRule type="expression" dxfId="2625" priority="221">
      <formula>#REF!="Alk HYPO DUP"</formula>
    </cfRule>
    <cfRule type="expression" dxfId="2624" priority="222">
      <formula>#REF!="Alk EPI DUP"</formula>
    </cfRule>
    <cfRule type="expression" dxfId="2623" priority="223">
      <formula>#REF!="Alk BLANK"</formula>
    </cfRule>
    <cfRule type="expression" dxfId="2622" priority="224">
      <formula>#REF!="Re-run"</formula>
    </cfRule>
    <cfRule type="expression" dxfId="2621" priority="225">
      <formula>#REF!="LabBlank"</formula>
    </cfRule>
    <cfRule type="expression" dxfId="2620" priority="226">
      <formula>#REF!="Split"</formula>
    </cfRule>
  </conditionalFormatting>
  <conditionalFormatting sqref="J59">
    <cfRule type="expression" dxfId="2619" priority="227">
      <formula>#REF!="Alk HYPO DUP"</formula>
    </cfRule>
    <cfRule type="expression" dxfId="2618" priority="228">
      <formula>#REF!="Alk EPI DUP"</formula>
    </cfRule>
    <cfRule type="expression" dxfId="2617" priority="229">
      <formula>#REF!="Alk BLANK"</formula>
    </cfRule>
    <cfRule type="expression" dxfId="2616" priority="230">
      <formula>#REF!="Re-run"</formula>
    </cfRule>
    <cfRule type="expression" dxfId="2615" priority="231">
      <formula>#REF!="LabBlank"</formula>
    </cfRule>
    <cfRule type="expression" dxfId="2614" priority="232">
      <formula>#REF!="Split"</formula>
    </cfRule>
  </conditionalFormatting>
  <conditionalFormatting sqref="J57">
    <cfRule type="expression" dxfId="2613" priority="233">
      <formula>#REF!="Alk HYPO DUP"</formula>
    </cfRule>
    <cfRule type="expression" dxfId="2612" priority="234">
      <formula>#REF!="Alk EPI DUP"</formula>
    </cfRule>
    <cfRule type="expression" dxfId="2611" priority="235">
      <formula>#REF!="Alk BLANK"</formula>
    </cfRule>
    <cfRule type="expression" dxfId="2610" priority="236">
      <formula>#REF!="Re-run"</formula>
    </cfRule>
    <cfRule type="expression" dxfId="2609" priority="237">
      <formula>#REF!="LabBlank"</formula>
    </cfRule>
    <cfRule type="expression" dxfId="2608" priority="238">
      <formula>#REF!="Split"</formula>
    </cfRule>
  </conditionalFormatting>
  <conditionalFormatting sqref="J19">
    <cfRule type="expression" dxfId="2607" priority="239">
      <formula>#REF!="Alk HYPO DUP"</formula>
    </cfRule>
    <cfRule type="expression" dxfId="2606" priority="240">
      <formula>#REF!="Alk EPI DUP"</formula>
    </cfRule>
    <cfRule type="expression" dxfId="2605" priority="241">
      <formula>#REF!="Alk BLANK"</formula>
    </cfRule>
    <cfRule type="expression" dxfId="2604" priority="242">
      <formula>#REF!="Re-run"</formula>
    </cfRule>
    <cfRule type="expression" dxfId="2603" priority="243">
      <formula>#REF!="LabBlank"</formula>
    </cfRule>
    <cfRule type="expression" dxfId="2602" priority="244">
      <formula>#REF!="Split"</formula>
    </cfRule>
  </conditionalFormatting>
  <conditionalFormatting sqref="J46">
    <cfRule type="expression" dxfId="2601" priority="245">
      <formula>#REF!="Alk HYPO DUP"</formula>
    </cfRule>
    <cfRule type="expression" dxfId="2600" priority="246">
      <formula>#REF!="Alk EPI DUP"</formula>
    </cfRule>
    <cfRule type="expression" dxfId="2599" priority="247">
      <formula>#REF!="Alk BLANK"</formula>
    </cfRule>
    <cfRule type="expression" dxfId="2598" priority="248">
      <formula>#REF!="Re-run"</formula>
    </cfRule>
    <cfRule type="expression" dxfId="2597" priority="249">
      <formula>#REF!="LabBlank"</formula>
    </cfRule>
    <cfRule type="expression" dxfId="2596" priority="250">
      <formula>#REF!="Split"</formula>
    </cfRule>
  </conditionalFormatting>
  <conditionalFormatting sqref="J47">
    <cfRule type="expression" dxfId="2595" priority="251">
      <formula>#REF!="Alk HYPO DUP"</formula>
    </cfRule>
    <cfRule type="expression" dxfId="2594" priority="252">
      <formula>#REF!="Alk EPI DUP"</formula>
    </cfRule>
    <cfRule type="expression" dxfId="2593" priority="253">
      <formula>#REF!="Alk BLANK"</formula>
    </cfRule>
    <cfRule type="expression" dxfId="2592" priority="254">
      <formula>#REF!="Re-run"</formula>
    </cfRule>
    <cfRule type="expression" dxfId="2591" priority="255">
      <formula>#REF!="LabBlank"</formula>
    </cfRule>
    <cfRule type="expression" dxfId="2590" priority="256">
      <formula>#REF!="Split"</formula>
    </cfRule>
  </conditionalFormatting>
  <conditionalFormatting sqref="J81">
    <cfRule type="expression" dxfId="2589" priority="257">
      <formula>#REF!="Alk HYPO DUP"</formula>
    </cfRule>
    <cfRule type="expression" dxfId="2588" priority="258">
      <formula>#REF!="Alk EPI DUP"</formula>
    </cfRule>
    <cfRule type="expression" dxfId="2587" priority="259">
      <formula>#REF!="Alk BLANK"</formula>
    </cfRule>
    <cfRule type="expression" dxfId="2586" priority="260">
      <formula>#REF!="Re-run"</formula>
    </cfRule>
    <cfRule type="expression" dxfId="2585" priority="261">
      <formula>#REF!="LabBlank"</formula>
    </cfRule>
    <cfRule type="expression" dxfId="2584" priority="262">
      <formula>#REF!="Split"</formula>
    </cfRule>
  </conditionalFormatting>
  <conditionalFormatting sqref="J82">
    <cfRule type="expression" dxfId="2583" priority="263">
      <formula>#REF!="Alk HYPO DUP"</formula>
    </cfRule>
    <cfRule type="expression" dxfId="2582" priority="264">
      <formula>#REF!="Alk EPI DUP"</formula>
    </cfRule>
    <cfRule type="expression" dxfId="2581" priority="265">
      <formula>#REF!="Alk BLANK"</formula>
    </cfRule>
    <cfRule type="expression" dxfId="2580" priority="266">
      <formula>#REF!="Re-run"</formula>
    </cfRule>
    <cfRule type="expression" dxfId="2579" priority="267">
      <formula>#REF!="LabBlank"</formula>
    </cfRule>
    <cfRule type="expression" dxfId="2578" priority="268">
      <formula>#REF!="Split"</formula>
    </cfRule>
  </conditionalFormatting>
  <conditionalFormatting sqref="H20:J24 H16:J17">
    <cfRule type="expression" dxfId="2577" priority="737">
      <formula>#REF!="Alk HYPO DUP"</formula>
    </cfRule>
    <cfRule type="expression" dxfId="2576" priority="738">
      <formula>#REF!="Alk EPI DUP"</formula>
    </cfRule>
    <cfRule type="expression" dxfId="2575" priority="739">
      <formula>#REF!="Alk BLANK"</formula>
    </cfRule>
    <cfRule type="expression" dxfId="2574" priority="740">
      <formula>#REF!="Re-run"</formula>
    </cfRule>
    <cfRule type="expression" dxfId="2573" priority="741">
      <formula>#REF!="LabBlank"</formula>
    </cfRule>
    <cfRule type="expression" dxfId="2572" priority="742">
      <formula>#REF!="Split"</formula>
    </cfRule>
  </conditionalFormatting>
  <conditionalFormatting sqref="I18:J18">
    <cfRule type="expression" dxfId="2571" priority="743">
      <formula>#REF!="Alk HYPO DUP"</formula>
    </cfRule>
    <cfRule type="expression" dxfId="2570" priority="744">
      <formula>#REF!="Alk EPI DUP"</formula>
    </cfRule>
    <cfRule type="expression" dxfId="2569" priority="745">
      <formula>#REF!="Alk BLANK"</formula>
    </cfRule>
    <cfRule type="expression" dxfId="2568" priority="746">
      <formula>#REF!="Re-run"</formula>
    </cfRule>
    <cfRule type="expression" dxfId="2567" priority="747">
      <formula>#REF!="LabBlank"</formula>
    </cfRule>
    <cfRule type="expression" dxfId="2566" priority="748">
      <formula>#REF!="Split"</formula>
    </cfRule>
  </conditionalFormatting>
  <conditionalFormatting sqref="H29:J29 H41:J41 H67:J67 H63:J64 H52:J52">
    <cfRule type="expression" dxfId="2565" priority="749">
      <formula>#REF!="Alk HYPO DUP"</formula>
    </cfRule>
    <cfRule type="expression" dxfId="2564" priority="750">
      <formula>#REF!="Alk EPI DUP"</formula>
    </cfRule>
    <cfRule type="expression" dxfId="2563" priority="751">
      <formula>#REF!="Alk BLANK"</formula>
    </cfRule>
    <cfRule type="expression" dxfId="2562" priority="752">
      <formula>#REF!="Re-run"</formula>
    </cfRule>
    <cfRule type="expression" dxfId="2561" priority="753">
      <formula>#REF!="LabBlank"</formula>
    </cfRule>
    <cfRule type="expression" dxfId="2560" priority="754">
      <formula>#REF!="Split"</formula>
    </cfRule>
  </conditionalFormatting>
  <conditionalFormatting sqref="H31:J31 H66:J66 H51:J51">
    <cfRule type="expression" dxfId="2559" priority="755">
      <formula>#REF!="Alk HYPO DUP"</formula>
    </cfRule>
    <cfRule type="expression" dxfId="2558" priority="756">
      <formula>#REF!="Alk EPI DUP"</formula>
    </cfRule>
    <cfRule type="expression" dxfId="2557" priority="757">
      <formula>#REF!="Alk BLANK"</formula>
    </cfRule>
    <cfRule type="expression" dxfId="2556" priority="758">
      <formula>#REF!="Re-run"</formula>
    </cfRule>
    <cfRule type="expression" dxfId="2555" priority="759">
      <formula>#REF!="LabBlank"</formula>
    </cfRule>
    <cfRule type="expression" dxfId="2554" priority="760">
      <formula>#REF!="Split"</formula>
    </cfRule>
  </conditionalFormatting>
  <conditionalFormatting sqref="H33:J33 H53:J54">
    <cfRule type="expression" dxfId="2553" priority="761">
      <formula>#REF!="Alk HYPO DUP"</formula>
    </cfRule>
    <cfRule type="expression" dxfId="2552" priority="762">
      <formula>#REF!="Alk EPI DUP"</formula>
    </cfRule>
    <cfRule type="expression" dxfId="2551" priority="763">
      <formula>#REF!="Alk BLANK"</formula>
    </cfRule>
    <cfRule type="expression" dxfId="2550" priority="764">
      <formula>#REF!="Re-run"</formula>
    </cfRule>
    <cfRule type="expression" dxfId="2549" priority="765">
      <formula>#REF!="LabBlank"</formula>
    </cfRule>
    <cfRule type="expression" dxfId="2548" priority="766">
      <formula>#REF!="Split"</formula>
    </cfRule>
  </conditionalFormatting>
  <conditionalFormatting sqref="H40:J40 H36:J36">
    <cfRule type="expression" dxfId="2547" priority="767">
      <formula>#REF!="Alk HYPO DUP"</formula>
    </cfRule>
    <cfRule type="expression" dxfId="2546" priority="768">
      <formula>#REF!="Alk EPI DUP"</formula>
    </cfRule>
    <cfRule type="expression" dxfId="2545" priority="769">
      <formula>#REF!="Alk BLANK"</formula>
    </cfRule>
    <cfRule type="expression" dxfId="2544" priority="770">
      <formula>#REF!="Re-run"</formula>
    </cfRule>
    <cfRule type="expression" dxfId="2543" priority="771">
      <formula>#REF!="LabBlank"</formula>
    </cfRule>
    <cfRule type="expression" dxfId="2542" priority="772">
      <formula>#REF!="Split"</formula>
    </cfRule>
  </conditionalFormatting>
  <conditionalFormatting sqref="H78:J78">
    <cfRule type="expression" dxfId="2541" priority="773">
      <formula>#REF!="Alk HYPO DUP"</formula>
    </cfRule>
    <cfRule type="expression" dxfId="2540" priority="774">
      <formula>#REF!="Alk EPI DUP"</formula>
    </cfRule>
    <cfRule type="expression" dxfId="2539" priority="775">
      <formula>#REF!="Alk BLANK"</formula>
    </cfRule>
    <cfRule type="expression" dxfId="2538" priority="776">
      <formula>#REF!="Re-run"</formula>
    </cfRule>
    <cfRule type="expression" dxfId="2537" priority="777">
      <formula>#REF!="LabBlank"</formula>
    </cfRule>
    <cfRule type="expression" dxfId="2536" priority="778">
      <formula>#REF!="Split"</formula>
    </cfRule>
  </conditionalFormatting>
  <conditionalFormatting sqref="H83:J83">
    <cfRule type="expression" dxfId="2535" priority="779">
      <formula>#REF!="Alk HYPO DUP"</formula>
    </cfRule>
    <cfRule type="expression" dxfId="2534" priority="780">
      <formula>#REF!="Alk EPI DUP"</formula>
    </cfRule>
    <cfRule type="expression" dxfId="2533" priority="781">
      <formula>#REF!="Alk BLANK"</formula>
    </cfRule>
    <cfRule type="expression" dxfId="2532" priority="782">
      <formula>#REF!="Re-run"</formula>
    </cfRule>
    <cfRule type="expression" dxfId="2531" priority="783">
      <formula>#REF!="LabBlank"</formula>
    </cfRule>
    <cfRule type="expression" dxfId="2530" priority="784">
      <formula>#REF!="Split"</formula>
    </cfRule>
  </conditionalFormatting>
  <conditionalFormatting sqref="H84:J84">
    <cfRule type="expression" dxfId="2529" priority="785">
      <formula>#REF!="Alk HYPO DUP"</formula>
    </cfRule>
    <cfRule type="expression" dxfId="2528" priority="786">
      <formula>#REF!="Alk EPI DUP"</formula>
    </cfRule>
    <cfRule type="expression" dxfId="2527" priority="787">
      <formula>#REF!="Alk BLANK"</formula>
    </cfRule>
    <cfRule type="expression" dxfId="2526" priority="788">
      <formula>#REF!="Re-run"</formula>
    </cfRule>
    <cfRule type="expression" dxfId="2525" priority="789">
      <formula>#REF!="LabBlank"</formula>
    </cfRule>
    <cfRule type="expression" dxfId="2524" priority="790">
      <formula>#REF!="Split"</formula>
    </cfRule>
  </conditionalFormatting>
  <conditionalFormatting sqref="H87:J87">
    <cfRule type="expression" dxfId="2523" priority="791">
      <formula>#REF!="Alk HYPO DUP"</formula>
    </cfRule>
    <cfRule type="expression" dxfId="2522" priority="792">
      <formula>#REF!="Alk EPI DUP"</formula>
    </cfRule>
    <cfRule type="expression" dxfId="2521" priority="793">
      <formula>#REF!="Alk BLANK"</formula>
    </cfRule>
    <cfRule type="expression" dxfId="2520" priority="794">
      <formula>#REF!="Re-run"</formula>
    </cfRule>
    <cfRule type="expression" dxfId="2519" priority="795">
      <formula>#REF!="LabBlank"</formula>
    </cfRule>
    <cfRule type="expression" dxfId="2518" priority="796">
      <formula>#REF!="Split"</formula>
    </cfRule>
  </conditionalFormatting>
  <conditionalFormatting sqref="H97:J97">
    <cfRule type="expression" dxfId="2517" priority="803">
      <formula>#REF!="Alk HYPO DUP"</formula>
    </cfRule>
    <cfRule type="expression" dxfId="2516" priority="804">
      <formula>#REF!="Alk EPI DUP"</formula>
    </cfRule>
    <cfRule type="expression" dxfId="2515" priority="805">
      <formula>#REF!="Alk BLANK"</formula>
    </cfRule>
    <cfRule type="expression" dxfId="2514" priority="806">
      <formula>#REF!="Re-run"</formula>
    </cfRule>
    <cfRule type="expression" dxfId="2513" priority="807">
      <formula>#REF!="LabBlank"</formula>
    </cfRule>
    <cfRule type="expression" dxfId="2512" priority="808">
      <formula>#REF!="Split"</formula>
    </cfRule>
  </conditionalFormatting>
  <conditionalFormatting sqref="H116:J117 H123:J125">
    <cfRule type="expression" dxfId="2511" priority="809">
      <formula>#REF!="Alk HYPO DUP"</formula>
    </cfRule>
    <cfRule type="expression" dxfId="2510" priority="810">
      <formula>#REF!="Alk EPI DUP"</formula>
    </cfRule>
    <cfRule type="expression" dxfId="2509" priority="811">
      <formula>#REF!="Alk BLANK"</formula>
    </cfRule>
    <cfRule type="expression" dxfId="2508" priority="812">
      <formula>#REF!="Re-run"</formula>
    </cfRule>
    <cfRule type="expression" dxfId="2507" priority="813">
      <formula>#REF!="LabBlank"</formula>
    </cfRule>
    <cfRule type="expression" dxfId="2506" priority="814">
      <formula>#REF!="Split"</formula>
    </cfRule>
  </conditionalFormatting>
  <conditionalFormatting sqref="H119:J120">
    <cfRule type="expression" dxfId="2505" priority="815">
      <formula>#REF!="Alk HYPO DUP"</formula>
    </cfRule>
    <cfRule type="expression" dxfId="2504" priority="816">
      <formula>#REF!="Alk EPI DUP"</formula>
    </cfRule>
    <cfRule type="expression" dxfId="2503" priority="817">
      <formula>#REF!="Alk BLANK"</formula>
    </cfRule>
    <cfRule type="expression" dxfId="2502" priority="818">
      <formula>#REF!="Re-run"</formula>
    </cfRule>
    <cfRule type="expression" dxfId="2501" priority="819">
      <formula>#REF!="LabBlank"</formula>
    </cfRule>
    <cfRule type="expression" dxfId="2500" priority="820">
      <formula>#REF!="Split"</formula>
    </cfRule>
  </conditionalFormatting>
  <conditionalFormatting sqref="N2:N89">
    <cfRule type="cellIs" dxfId="2499" priority="76" operator="greaterThan">
      <formula>235</formula>
    </cfRule>
  </conditionalFormatting>
  <conditionalFormatting sqref="S2:S91 U2:U91 U93:U128 S93:S128 S130:S1048576 U130:U1048576">
    <cfRule type="cellIs" dxfId="2498" priority="75" operator="greaterThan">
      <formula>30</formula>
    </cfRule>
  </conditionalFormatting>
  <conditionalFormatting sqref="W2:W91 W93:W128 W130:W1048576">
    <cfRule type="cellIs" dxfId="2497" priority="74" operator="greaterThan">
      <formula>0.005</formula>
    </cfRule>
  </conditionalFormatting>
  <conditionalFormatting sqref="AA2:AA91 AA93:AA128 AA130:AA1048576">
    <cfRule type="cellIs" dxfId="2496" priority="73" operator="greaterThan">
      <formula>0.633</formula>
    </cfRule>
  </conditionalFormatting>
  <conditionalFormatting sqref="U2:U91 U93:U128 U130:U1048576">
    <cfRule type="cellIs" dxfId="2495" priority="72" operator="greaterThan">
      <formula>0.03</formula>
    </cfRule>
  </conditionalFormatting>
  <conditionalFormatting sqref="Y2:Y91 Y93:Y128 Y130:Y1048576">
    <cfRule type="cellIs" dxfId="2494" priority="71" operator="greaterThan">
      <formula>0.69</formula>
    </cfRule>
  </conditionalFormatting>
  <conditionalFormatting sqref="U2:U91 U93:U128 U130:U1048576">
    <cfRule type="cellIs" dxfId="2493" priority="70" operator="greaterThan">
      <formula>0.03</formula>
    </cfRule>
  </conditionalFormatting>
  <conditionalFormatting sqref="G31:G43">
    <cfRule type="expression" dxfId="2492" priority="64">
      <formula>#REF!="Alk HYPO DUP"</formula>
    </cfRule>
    <cfRule type="expression" dxfId="2491" priority="65">
      <formula>#REF!="Alk EPI DUP"</formula>
    </cfRule>
    <cfRule type="expression" dxfId="2490" priority="66">
      <formula>#REF!="Alk BLANK"</formula>
    </cfRule>
    <cfRule type="expression" dxfId="2489" priority="67">
      <formula>#REF!="Re-run"</formula>
    </cfRule>
    <cfRule type="expression" dxfId="2488" priority="68">
      <formula>#REF!="LabBlank"</formula>
    </cfRule>
    <cfRule type="expression" dxfId="2487" priority="69">
      <formula>#REF!="Split"</formula>
    </cfRule>
  </conditionalFormatting>
  <conditionalFormatting sqref="G45:G87">
    <cfRule type="expression" dxfId="2486" priority="58">
      <formula>#REF!="Alk HYPO DUP"</formula>
    </cfRule>
    <cfRule type="expression" dxfId="2485" priority="59">
      <formula>#REF!="Alk EPI DUP"</formula>
    </cfRule>
    <cfRule type="expression" dxfId="2484" priority="60">
      <formula>#REF!="Alk BLANK"</formula>
    </cfRule>
    <cfRule type="expression" dxfId="2483" priority="61">
      <formula>#REF!="Re-run"</formula>
    </cfRule>
    <cfRule type="expression" dxfId="2482" priority="62">
      <formula>#REF!="LabBlank"</formula>
    </cfRule>
    <cfRule type="expression" dxfId="2481" priority="63">
      <formula>#REF!="Split"</formula>
    </cfRule>
  </conditionalFormatting>
  <conditionalFormatting sqref="G89">
    <cfRule type="expression" dxfId="2480" priority="52">
      <formula>#REF!="Alk HYPO DUP"</formula>
    </cfRule>
    <cfRule type="expression" dxfId="2479" priority="53">
      <formula>#REF!="Alk EPI DUP"</formula>
    </cfRule>
    <cfRule type="expression" dxfId="2478" priority="54">
      <formula>#REF!="Alk BLANK"</formula>
    </cfRule>
    <cfRule type="expression" dxfId="2477" priority="55">
      <formula>#REF!="Re-run"</formula>
    </cfRule>
    <cfRule type="expression" dxfId="2476" priority="56">
      <formula>#REF!="LabBlank"</formula>
    </cfRule>
    <cfRule type="expression" dxfId="2475" priority="57">
      <formula>#REF!="Split"</formula>
    </cfRule>
  </conditionalFormatting>
  <conditionalFormatting sqref="G91:G95">
    <cfRule type="expression" dxfId="2474" priority="46">
      <formula>#REF!="Alk HYPO DUP"</formula>
    </cfRule>
    <cfRule type="expression" dxfId="2473" priority="47">
      <formula>#REF!="Alk EPI DUP"</formula>
    </cfRule>
    <cfRule type="expression" dxfId="2472" priority="48">
      <formula>#REF!="Alk BLANK"</formula>
    </cfRule>
    <cfRule type="expression" dxfId="2471" priority="49">
      <formula>#REF!="Re-run"</formula>
    </cfRule>
    <cfRule type="expression" dxfId="2470" priority="50">
      <formula>#REF!="LabBlank"</formula>
    </cfRule>
    <cfRule type="expression" dxfId="2469" priority="51">
      <formula>#REF!="Split"</formula>
    </cfRule>
  </conditionalFormatting>
  <conditionalFormatting sqref="G97:G102">
    <cfRule type="expression" dxfId="2468" priority="40">
      <formula>#REF!="Alk HYPO DUP"</formula>
    </cfRule>
    <cfRule type="expression" dxfId="2467" priority="41">
      <formula>#REF!="Alk EPI DUP"</formula>
    </cfRule>
    <cfRule type="expression" dxfId="2466" priority="42">
      <formula>#REF!="Alk BLANK"</formula>
    </cfRule>
    <cfRule type="expression" dxfId="2465" priority="43">
      <formula>#REF!="Re-run"</formula>
    </cfRule>
    <cfRule type="expression" dxfId="2464" priority="44">
      <formula>#REF!="LabBlank"</formula>
    </cfRule>
    <cfRule type="expression" dxfId="2463" priority="45">
      <formula>#REF!="Split"</formula>
    </cfRule>
  </conditionalFormatting>
  <conditionalFormatting sqref="G104:G120">
    <cfRule type="expression" dxfId="2462" priority="34">
      <formula>#REF!="Alk HYPO DUP"</formula>
    </cfRule>
    <cfRule type="expression" dxfId="2461" priority="35">
      <formula>#REF!="Alk EPI DUP"</formula>
    </cfRule>
    <cfRule type="expression" dxfId="2460" priority="36">
      <formula>#REF!="Alk BLANK"</formula>
    </cfRule>
    <cfRule type="expression" dxfId="2459" priority="37">
      <formula>#REF!="Re-run"</formula>
    </cfRule>
    <cfRule type="expression" dxfId="2458" priority="38">
      <formula>#REF!="LabBlank"</formula>
    </cfRule>
    <cfRule type="expression" dxfId="2457" priority="39">
      <formula>#REF!="Split"</formula>
    </cfRule>
  </conditionalFormatting>
  <conditionalFormatting sqref="G122:G126">
    <cfRule type="expression" dxfId="2456" priority="28">
      <formula>#REF!="Alk HYPO DUP"</formula>
    </cfRule>
    <cfRule type="expression" dxfId="2455" priority="29">
      <formula>#REF!="Alk EPI DUP"</formula>
    </cfRule>
    <cfRule type="expression" dxfId="2454" priority="30">
      <formula>#REF!="Alk BLANK"</formula>
    </cfRule>
    <cfRule type="expression" dxfId="2453" priority="31">
      <formula>#REF!="Re-run"</formula>
    </cfRule>
    <cfRule type="expression" dxfId="2452" priority="32">
      <formula>#REF!="LabBlank"</formula>
    </cfRule>
    <cfRule type="expression" dxfId="2451" priority="33">
      <formula>#REF!="Split"</formula>
    </cfRule>
  </conditionalFormatting>
  <conditionalFormatting sqref="AZ2:AZ127 AZ130:AZ1048576">
    <cfRule type="cellIs" dxfId="2450" priority="27" operator="greaterThan">
      <formula>1</formula>
    </cfRule>
  </conditionalFormatting>
  <conditionalFormatting sqref="BB2:BB1048576">
    <cfRule type="cellIs" dxfId="2449" priority="26" operator="greaterThan">
      <formula>1</formula>
    </cfRule>
  </conditionalFormatting>
  <conditionalFormatting sqref="BA2:BA1048576">
    <cfRule type="cellIs" dxfId="2448" priority="25" operator="greaterThan">
      <formula>3</formula>
    </cfRule>
  </conditionalFormatting>
  <conditionalFormatting sqref="B37">
    <cfRule type="expression" dxfId="2447" priority="19">
      <formula>#REF!="Alk HYPO DUP"</formula>
    </cfRule>
    <cfRule type="expression" dxfId="2446" priority="20">
      <formula>#REF!="Alk EPI DUP"</formula>
    </cfRule>
    <cfRule type="expression" dxfId="2445" priority="21">
      <formula>#REF!="Alk BLANK"</formula>
    </cfRule>
    <cfRule type="expression" dxfId="2444" priority="22">
      <formula>#REF!="Re-run"</formula>
    </cfRule>
    <cfRule type="expression" dxfId="2443" priority="23">
      <formula>#REF!="LabBlank"</formula>
    </cfRule>
    <cfRule type="expression" dxfId="2442" priority="24">
      <formula>#REF!="Split"</formula>
    </cfRule>
  </conditionalFormatting>
  <conditionalFormatting sqref="B69">
    <cfRule type="expression" dxfId="2441" priority="13">
      <formula>#REF!="Alk HYPO DUP"</formula>
    </cfRule>
    <cfRule type="expression" dxfId="2440" priority="14">
      <formula>#REF!="Alk EPI DUP"</formula>
    </cfRule>
    <cfRule type="expression" dxfId="2439" priority="15">
      <formula>#REF!="Alk BLANK"</formula>
    </cfRule>
    <cfRule type="expression" dxfId="2438" priority="16">
      <formula>#REF!="Re-run"</formula>
    </cfRule>
    <cfRule type="expression" dxfId="2437" priority="17">
      <formula>#REF!="LabBlank"</formula>
    </cfRule>
    <cfRule type="expression" dxfId="2436" priority="18">
      <formula>#REF!="Split"</formula>
    </cfRule>
  </conditionalFormatting>
  <conditionalFormatting sqref="B80">
    <cfRule type="expression" dxfId="2435" priority="7">
      <formula>#REF!="Alk HYPO DUP"</formula>
    </cfRule>
    <cfRule type="expression" dxfId="2434" priority="8">
      <formula>#REF!="Alk EPI DUP"</formula>
    </cfRule>
    <cfRule type="expression" dxfId="2433" priority="9">
      <formula>#REF!="Alk BLANK"</formula>
    </cfRule>
    <cfRule type="expression" dxfId="2432" priority="10">
      <formula>#REF!="Re-run"</formula>
    </cfRule>
    <cfRule type="expression" dxfId="2431" priority="11">
      <formula>#REF!="LabBlank"</formula>
    </cfRule>
    <cfRule type="expression" dxfId="2430" priority="12">
      <formula>#REF!="Split"</formula>
    </cfRule>
  </conditionalFormatting>
  <conditionalFormatting sqref="B123:B124">
    <cfRule type="expression" dxfId="2429" priority="1">
      <formula>#REF!="Alk HYPO DUP"</formula>
    </cfRule>
    <cfRule type="expression" dxfId="2428" priority="2">
      <formula>#REF!="Alk EPI DUP"</formula>
    </cfRule>
    <cfRule type="expression" dxfId="2427" priority="3">
      <formula>#REF!="Alk BLANK"</formula>
    </cfRule>
    <cfRule type="expression" dxfId="2426" priority="4">
      <formula>#REF!="Re-run"</formula>
    </cfRule>
    <cfRule type="expression" dxfId="2425" priority="5">
      <formula>#REF!="LabBlank"</formula>
    </cfRule>
    <cfRule type="expression" dxfId="2424" priority="6">
      <formula>#REF!="Split"</formula>
    </cfRule>
  </conditionalFormatting>
  <pageMargins left="0.7" right="0.7" top="0.75" bottom="0.75" header="0.3" footer="0.3"/>
  <pageSetup scale="72" orientation="portrait" horizontalDpi="1200" verticalDpi="1200" r:id="rId1"/>
  <headerFooter>
    <oddHeader>&amp;CSampling Blitz Site Data</oddHeader>
    <oddFooter>&amp;LLake Monroe Watershed Management Plan&amp;RAppendix E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21AB-7057-4FCA-85EB-46BD9B7E7942}">
  <dimension ref="A1:CW130"/>
  <sheetViews>
    <sheetView view="pageBreakPreview" zoomScale="60" zoomScaleNormal="100" workbookViewId="0">
      <pane ySplit="1" topLeftCell="A43" activePane="bottomLeft" state="frozen"/>
      <selection activeCell="L8" sqref="L8"/>
      <selection pane="bottomLeft" activeCell="L8" sqref="L8"/>
    </sheetView>
  </sheetViews>
  <sheetFormatPr defaultRowHeight="14" customHeight="1" x14ac:dyDescent="0.35"/>
  <cols>
    <col min="1" max="1" width="7.90625" style="80" customWidth="1"/>
    <col min="2" max="2" width="32.36328125" style="54" hidden="1" customWidth="1"/>
    <col min="3" max="3" width="21.26953125" style="54" hidden="1" customWidth="1"/>
    <col min="4" max="4" width="9.26953125" style="64" hidden="1" customWidth="1"/>
    <col min="5" max="5" width="10.08984375" style="64" hidden="1" customWidth="1"/>
    <col min="6" max="6" width="13.81640625" style="45" hidden="1" customWidth="1"/>
    <col min="7" max="7" width="13.1796875" style="45" hidden="1" customWidth="1"/>
    <col min="8" max="8" width="13.6328125" style="45" hidden="1" customWidth="1"/>
    <col min="9" max="9" width="3.81640625" style="45" hidden="1" customWidth="1"/>
    <col min="10" max="10" width="6" style="45" hidden="1" customWidth="1"/>
    <col min="11" max="11" width="7.90625" style="45" hidden="1" customWidth="1"/>
    <col min="12" max="12" width="9.08984375" style="46" hidden="1" customWidth="1"/>
    <col min="13" max="13" width="3.6328125" style="51" hidden="1" customWidth="1"/>
    <col min="14" max="14" width="7.1796875" style="52" hidden="1" customWidth="1"/>
    <col min="15" max="15" width="8.7265625" style="52" hidden="1" customWidth="1"/>
    <col min="16" max="16" width="9.453125" style="45" hidden="1" customWidth="1"/>
    <col min="17" max="17" width="7.453125" style="45" hidden="1" customWidth="1"/>
    <col min="18" max="18" width="3.6328125" style="51" hidden="1" customWidth="1"/>
    <col min="19" max="19" width="8.7265625" style="52" hidden="1" customWidth="1"/>
    <col min="20" max="20" width="4.26953125" style="51" hidden="1" customWidth="1"/>
    <col min="21" max="21" width="8.7265625" style="52" hidden="1" customWidth="1"/>
    <col min="22" max="22" width="3.26953125" style="51" hidden="1" customWidth="1"/>
    <col min="23" max="23" width="8.7265625" style="52" hidden="1" customWidth="1"/>
    <col min="24" max="24" width="3.26953125" style="51" hidden="1" customWidth="1"/>
    <col min="25" max="25" width="8.7265625" style="52" hidden="1" customWidth="1"/>
    <col min="26" max="26" width="3.6328125" style="51" hidden="1" customWidth="1"/>
    <col min="27" max="27" width="8.7265625" style="52" hidden="1" customWidth="1"/>
    <col min="28" max="28" width="4.08984375" style="51" hidden="1" customWidth="1"/>
    <col min="29" max="29" width="8.81640625" style="53" hidden="1" customWidth="1"/>
    <col min="30" max="30" width="15.54296875" style="48" hidden="1" customWidth="1"/>
    <col min="31" max="31" width="4.54296875" style="52" hidden="1" customWidth="1"/>
    <col min="32" max="32" width="8.81640625" style="45" customWidth="1"/>
    <col min="33" max="33" width="8.453125" style="45" customWidth="1"/>
    <col min="34" max="34" width="6.453125" style="45" customWidth="1"/>
    <col min="35" max="35" width="6.08984375" style="45" customWidth="1"/>
    <col min="36" max="36" width="7.6328125" style="45" customWidth="1"/>
    <col min="37" max="37" width="10.08984375" style="45" customWidth="1"/>
    <col min="38" max="39" width="8.36328125" style="45" customWidth="1"/>
    <col min="40" max="40" width="7.7265625" style="45" customWidth="1"/>
    <col min="41" max="41" width="8.7265625" style="45" customWidth="1"/>
    <col min="42" max="42" width="6.36328125" style="45" customWidth="1"/>
    <col min="43" max="43" width="7.26953125" style="45" customWidth="1"/>
    <col min="44" max="44" width="7.453125" style="45" customWidth="1"/>
    <col min="45" max="45" width="9.1796875" style="45" customWidth="1"/>
    <col min="46" max="46" width="10.08984375" style="78" customWidth="1"/>
    <col min="47" max="47" width="17.7265625" style="45" customWidth="1"/>
    <col min="48" max="50" width="8.7265625" style="45" customWidth="1"/>
    <col min="51" max="51" width="11.36328125" style="49" customWidth="1"/>
    <col min="52" max="52" width="11.36328125" style="50" customWidth="1"/>
    <col min="53" max="54" width="11.36328125" style="45" customWidth="1"/>
    <col min="55" max="55" width="8.7265625" style="45" customWidth="1"/>
    <col min="56" max="56" width="8.81640625" style="45" bestFit="1" customWidth="1"/>
    <col min="57" max="64" width="8.7265625" style="45" customWidth="1"/>
    <col min="65" max="69" width="8.81640625" style="45" bestFit="1" customWidth="1"/>
    <col min="70" max="70" width="11.36328125" style="45" bestFit="1" customWidth="1"/>
    <col min="71" max="72" width="8.81640625" style="45" bestFit="1" customWidth="1"/>
    <col min="73" max="88" width="8.7265625" style="45" customWidth="1"/>
    <col min="89" max="16384" width="8.7265625" style="45"/>
  </cols>
  <sheetData>
    <row r="1" spans="1:101" ht="29.5" customHeight="1" x14ac:dyDescent="0.35">
      <c r="A1" s="65" t="s">
        <v>2</v>
      </c>
      <c r="B1" s="65" t="s">
        <v>4</v>
      </c>
      <c r="C1" s="65" t="s">
        <v>292</v>
      </c>
      <c r="D1" s="66" t="s">
        <v>8</v>
      </c>
      <c r="E1" s="66" t="s">
        <v>9</v>
      </c>
      <c r="F1" s="67" t="s">
        <v>311</v>
      </c>
      <c r="G1" s="67" t="s">
        <v>310</v>
      </c>
      <c r="H1" s="67" t="s">
        <v>309</v>
      </c>
      <c r="I1" s="67" t="s">
        <v>8</v>
      </c>
      <c r="J1" s="67" t="s">
        <v>9</v>
      </c>
      <c r="K1" s="67" t="s">
        <v>10</v>
      </c>
      <c r="L1" s="72" t="s">
        <v>11</v>
      </c>
      <c r="M1" s="73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73" t="s">
        <v>17</v>
      </c>
      <c r="S1" s="67" t="s">
        <v>18</v>
      </c>
      <c r="T1" s="73" t="s">
        <v>19</v>
      </c>
      <c r="U1" s="67" t="s">
        <v>20</v>
      </c>
      <c r="V1" s="73" t="s">
        <v>21</v>
      </c>
      <c r="W1" s="67" t="s">
        <v>22</v>
      </c>
      <c r="X1" s="73" t="s">
        <v>23</v>
      </c>
      <c r="Y1" s="67" t="s">
        <v>24</v>
      </c>
      <c r="Z1" s="73" t="s">
        <v>25</v>
      </c>
      <c r="AA1" s="67" t="s">
        <v>26</v>
      </c>
      <c r="AB1" s="73" t="s">
        <v>27</v>
      </c>
      <c r="AC1" s="74" t="s">
        <v>28</v>
      </c>
      <c r="AD1" s="74" t="s">
        <v>29</v>
      </c>
      <c r="AE1" s="67"/>
      <c r="AF1" s="67" t="s">
        <v>312</v>
      </c>
      <c r="AG1" s="67" t="s">
        <v>313</v>
      </c>
      <c r="AH1" s="67" t="s">
        <v>32</v>
      </c>
      <c r="AI1" s="67" t="s">
        <v>314</v>
      </c>
      <c r="AJ1" s="67" t="s">
        <v>315</v>
      </c>
      <c r="AK1" s="67" t="s">
        <v>35</v>
      </c>
      <c r="AL1" s="67" t="s">
        <v>316</v>
      </c>
      <c r="AM1" s="67" t="s">
        <v>317</v>
      </c>
      <c r="AN1" s="67" t="s">
        <v>318</v>
      </c>
      <c r="AO1" s="67" t="s">
        <v>319</v>
      </c>
      <c r="AP1" s="67" t="s">
        <v>320</v>
      </c>
      <c r="AQ1" s="67" t="s">
        <v>321</v>
      </c>
      <c r="AR1" s="67" t="s">
        <v>322</v>
      </c>
      <c r="AS1" s="67" t="s">
        <v>323</v>
      </c>
      <c r="AT1" s="75" t="s">
        <v>324</v>
      </c>
      <c r="AU1" s="45" t="s">
        <v>45</v>
      </c>
      <c r="AY1" s="49" t="s">
        <v>46</v>
      </c>
      <c r="AZ1" s="50" t="s">
        <v>47</v>
      </c>
      <c r="BA1" s="45" t="s">
        <v>48</v>
      </c>
      <c r="BB1" s="45" t="s">
        <v>49</v>
      </c>
      <c r="BC1" s="45" t="s">
        <v>0</v>
      </c>
      <c r="BD1" s="45" t="s">
        <v>1</v>
      </c>
      <c r="BE1" s="45" t="s">
        <v>5</v>
      </c>
      <c r="BF1" s="45" t="s">
        <v>7</v>
      </c>
      <c r="BG1" s="45" t="s">
        <v>6</v>
      </c>
      <c r="BH1" s="45" t="s">
        <v>8</v>
      </c>
      <c r="BI1" s="45" t="s">
        <v>9</v>
      </c>
      <c r="BJ1" s="45" t="s">
        <v>10</v>
      </c>
      <c r="BK1" s="45" t="s">
        <v>50</v>
      </c>
      <c r="BL1" s="45" t="s">
        <v>51</v>
      </c>
      <c r="BM1" s="45" t="s">
        <v>52</v>
      </c>
      <c r="BN1" s="45" t="s">
        <v>53</v>
      </c>
      <c r="BO1" s="45" t="s">
        <v>54</v>
      </c>
      <c r="BP1" s="45" t="s">
        <v>55</v>
      </c>
      <c r="BQ1" s="45" t="s">
        <v>56</v>
      </c>
      <c r="BR1" s="45" t="s">
        <v>57</v>
      </c>
      <c r="BS1" s="45" t="s">
        <v>58</v>
      </c>
      <c r="BT1" s="45" t="s">
        <v>59</v>
      </c>
      <c r="BU1" s="45" t="s">
        <v>60</v>
      </c>
      <c r="BV1" s="45" t="s">
        <v>61</v>
      </c>
      <c r="BW1" s="45" t="s">
        <v>62</v>
      </c>
      <c r="BX1" s="45" t="s">
        <v>63</v>
      </c>
      <c r="BY1" s="45" t="s">
        <v>64</v>
      </c>
      <c r="BZ1" s="45" t="s">
        <v>65</v>
      </c>
      <c r="CA1" s="45" t="s">
        <v>66</v>
      </c>
      <c r="CB1" s="45" t="s">
        <v>67</v>
      </c>
      <c r="CC1" s="45" t="s">
        <v>68</v>
      </c>
      <c r="CD1" s="45" t="s">
        <v>69</v>
      </c>
      <c r="CE1" s="45" t="s">
        <v>70</v>
      </c>
      <c r="CF1" s="45" t="s">
        <v>71</v>
      </c>
      <c r="CG1" s="45" t="s">
        <v>72</v>
      </c>
      <c r="CH1" s="45" t="s">
        <v>73</v>
      </c>
      <c r="CI1" s="45" t="s">
        <v>74</v>
      </c>
      <c r="CJ1" s="45" t="s">
        <v>75</v>
      </c>
      <c r="CL1" s="45" t="s">
        <v>76</v>
      </c>
      <c r="CM1" s="45" t="s">
        <v>77</v>
      </c>
      <c r="CN1" s="45" t="s">
        <v>78</v>
      </c>
      <c r="CO1" s="45" t="s">
        <v>79</v>
      </c>
      <c r="CP1" s="45" t="s">
        <v>80</v>
      </c>
      <c r="CQ1" s="45" t="s">
        <v>81</v>
      </c>
      <c r="CR1" s="45" t="s">
        <v>82</v>
      </c>
      <c r="CS1" s="45" t="s">
        <v>83</v>
      </c>
      <c r="CT1" s="45" t="s">
        <v>84</v>
      </c>
      <c r="CU1" s="45" t="s">
        <v>85</v>
      </c>
      <c r="CV1" s="45" t="s">
        <v>86</v>
      </c>
      <c r="CW1" s="45" t="s">
        <v>87</v>
      </c>
    </row>
    <row r="2" spans="1:101" ht="14" customHeight="1" x14ac:dyDescent="0.35">
      <c r="A2" s="79">
        <v>107</v>
      </c>
      <c r="B2" s="61" t="s">
        <v>286</v>
      </c>
      <c r="C2" s="61" t="s">
        <v>285</v>
      </c>
      <c r="D2" s="63">
        <v>39.027198800000001</v>
      </c>
      <c r="E2" s="63">
        <v>-86.437103300000004</v>
      </c>
      <c r="F2" s="59" t="s">
        <v>293</v>
      </c>
      <c r="G2" s="59" t="s">
        <v>272</v>
      </c>
      <c r="H2" s="59">
        <v>51202080703</v>
      </c>
      <c r="I2" s="59">
        <v>39.027198800000001</v>
      </c>
      <c r="J2" s="59">
        <v>-86.437103300000004</v>
      </c>
      <c r="K2" s="59" t="s">
        <v>114</v>
      </c>
      <c r="L2" s="68"/>
      <c r="M2" s="70"/>
      <c r="N2" s="62"/>
      <c r="O2" s="62"/>
      <c r="P2" s="59"/>
      <c r="Q2" s="59"/>
      <c r="R2" s="70"/>
      <c r="S2" s="62"/>
      <c r="T2" s="70"/>
      <c r="U2" s="62"/>
      <c r="V2" s="70"/>
      <c r="W2" s="62"/>
      <c r="X2" s="70"/>
      <c r="Y2" s="62"/>
      <c r="Z2" s="70"/>
      <c r="AA2" s="62"/>
      <c r="AB2" s="70"/>
      <c r="AC2" s="71"/>
      <c r="AD2" s="69"/>
      <c r="AE2" s="62"/>
      <c r="AF2" s="68">
        <v>10</v>
      </c>
      <c r="AG2" s="68">
        <v>5</v>
      </c>
      <c r="AH2" s="68">
        <v>5</v>
      </c>
      <c r="AI2" s="68">
        <v>6</v>
      </c>
      <c r="AJ2" s="68">
        <v>8</v>
      </c>
      <c r="AK2" s="68">
        <v>12</v>
      </c>
      <c r="AL2" s="68">
        <v>5</v>
      </c>
      <c r="AM2" s="68">
        <v>5</v>
      </c>
      <c r="AN2" s="68">
        <v>4</v>
      </c>
      <c r="AO2" s="68">
        <v>3</v>
      </c>
      <c r="AP2" s="68">
        <v>0</v>
      </c>
      <c r="AQ2" s="68">
        <v>0</v>
      </c>
      <c r="AR2" s="68">
        <v>0</v>
      </c>
      <c r="AS2" s="68">
        <v>0</v>
      </c>
      <c r="AT2" s="76">
        <v>63</v>
      </c>
      <c r="AU2" s="46" t="s">
        <v>115</v>
      </c>
      <c r="BC2" s="45">
        <v>44288</v>
      </c>
      <c r="BD2" s="45">
        <v>107</v>
      </c>
      <c r="BE2" s="45" t="s">
        <v>284</v>
      </c>
      <c r="BF2" s="45">
        <v>51202080703</v>
      </c>
      <c r="BG2" s="45" t="s">
        <v>273</v>
      </c>
      <c r="BH2" s="45">
        <v>39.027198800000001</v>
      </c>
      <c r="BI2" s="45">
        <v>-86.437103300000004</v>
      </c>
      <c r="BJ2" s="45" t="s">
        <v>92</v>
      </c>
      <c r="BK2" s="45">
        <v>7</v>
      </c>
      <c r="BL2" s="45">
        <v>5</v>
      </c>
      <c r="BM2" s="45">
        <v>10.8</v>
      </c>
      <c r="BN2" s="45" t="s">
        <v>96</v>
      </c>
      <c r="BO2" s="45">
        <v>4.0000000000000001E-3</v>
      </c>
      <c r="BP2" s="45">
        <v>2.1000000000000001E-2</v>
      </c>
      <c r="BQ2" s="45" t="s">
        <v>98</v>
      </c>
      <c r="BR2" s="45">
        <v>2.0403068813163518E-4</v>
      </c>
      <c r="BS2" s="45" t="s">
        <v>103</v>
      </c>
      <c r="BT2" s="45">
        <v>1.2E-2</v>
      </c>
      <c r="BU2" s="45">
        <v>10</v>
      </c>
      <c r="BV2" s="45">
        <v>5</v>
      </c>
      <c r="BW2" s="45">
        <v>5</v>
      </c>
      <c r="BX2" s="45">
        <v>14</v>
      </c>
      <c r="BY2" s="45">
        <v>7</v>
      </c>
      <c r="BZ2" s="45">
        <v>9</v>
      </c>
      <c r="CA2" s="45">
        <v>5</v>
      </c>
      <c r="CB2" s="45">
        <v>5</v>
      </c>
      <c r="CC2" s="45">
        <v>4</v>
      </c>
      <c r="CD2" s="45">
        <v>2</v>
      </c>
      <c r="CE2" s="45">
        <v>0</v>
      </c>
      <c r="CF2" s="45">
        <v>5</v>
      </c>
      <c r="CG2" s="45">
        <v>5</v>
      </c>
      <c r="CH2" s="45">
        <v>7</v>
      </c>
      <c r="CI2" s="45">
        <v>83</v>
      </c>
      <c r="CJ2" s="45">
        <v>120</v>
      </c>
    </row>
    <row r="3" spans="1:101" ht="14" customHeight="1" x14ac:dyDescent="0.35">
      <c r="A3" s="79">
        <v>111</v>
      </c>
      <c r="B3" s="61" t="s">
        <v>283</v>
      </c>
      <c r="C3" s="61" t="s">
        <v>282</v>
      </c>
      <c r="D3" s="63">
        <v>39.007198299999999</v>
      </c>
      <c r="E3" s="63">
        <v>-86.511703499999996</v>
      </c>
      <c r="F3" s="59" t="s">
        <v>293</v>
      </c>
      <c r="G3" s="59" t="s">
        <v>272</v>
      </c>
      <c r="H3" s="59">
        <v>51202080703</v>
      </c>
      <c r="I3" s="59">
        <v>39.007198299999999</v>
      </c>
      <c r="J3" s="59">
        <v>-86.511703499999996</v>
      </c>
      <c r="K3" s="59" t="s">
        <v>92</v>
      </c>
      <c r="L3" s="68">
        <v>1</v>
      </c>
      <c r="M3" s="70"/>
      <c r="N3" s="62">
        <v>9.6999999999999993</v>
      </c>
      <c r="O3" s="62" t="s">
        <v>93</v>
      </c>
      <c r="P3" s="59">
        <v>24</v>
      </c>
      <c r="Q3" s="59">
        <v>6</v>
      </c>
      <c r="R3" s="70"/>
      <c r="S3" s="62">
        <v>6.5</v>
      </c>
      <c r="T3" s="70"/>
      <c r="U3" s="62">
        <v>2.5999999999999999E-2</v>
      </c>
      <c r="V3" s="70"/>
      <c r="W3" s="62">
        <v>1.4E-2</v>
      </c>
      <c r="X3" s="70"/>
      <c r="Y3" s="62">
        <v>0.308</v>
      </c>
      <c r="Z3" s="70" t="s">
        <v>94</v>
      </c>
      <c r="AA3" s="62">
        <v>7.9000000000000008E-3</v>
      </c>
      <c r="AB3" s="70"/>
      <c r="AC3" s="71">
        <v>0.154</v>
      </c>
      <c r="AD3" s="69">
        <v>8.0107513529401986E-2</v>
      </c>
      <c r="AE3" s="62"/>
      <c r="AF3" s="68">
        <v>14</v>
      </c>
      <c r="AG3" s="68">
        <v>5</v>
      </c>
      <c r="AH3" s="68">
        <v>5</v>
      </c>
      <c r="AI3" s="68">
        <v>4</v>
      </c>
      <c r="AJ3" s="68">
        <v>0</v>
      </c>
      <c r="AK3" s="68">
        <v>0</v>
      </c>
      <c r="AL3" s="68">
        <v>5</v>
      </c>
      <c r="AM3" s="68">
        <v>2</v>
      </c>
      <c r="AN3" s="68">
        <v>4</v>
      </c>
      <c r="AO3" s="68">
        <v>0</v>
      </c>
      <c r="AP3" s="68">
        <v>8</v>
      </c>
      <c r="AQ3" s="68">
        <v>5</v>
      </c>
      <c r="AR3" s="68">
        <v>6</v>
      </c>
      <c r="AS3" s="68">
        <v>7</v>
      </c>
      <c r="AT3" s="76">
        <v>65</v>
      </c>
      <c r="AU3" s="46">
        <v>120</v>
      </c>
      <c r="AY3" s="49">
        <f>Y3/U3</f>
        <v>11.846153846153847</v>
      </c>
      <c r="AZ3" s="50">
        <f>AA3/Y3</f>
        <v>2.5649350649350651E-2</v>
      </c>
      <c r="BA3" s="50">
        <f>W3/U3</f>
        <v>0.53846153846153855</v>
      </c>
      <c r="BB3" s="50">
        <f>W3/(U3*3.06)</f>
        <v>0.17596782302664657</v>
      </c>
      <c r="BC3" s="45">
        <v>44288</v>
      </c>
      <c r="BD3" s="45">
        <v>111</v>
      </c>
      <c r="BE3" s="45" t="s">
        <v>284</v>
      </c>
      <c r="BF3" s="45">
        <v>51202080703</v>
      </c>
      <c r="BG3" s="45" t="s">
        <v>273</v>
      </c>
      <c r="BH3" s="45">
        <v>39.007198299999999</v>
      </c>
      <c r="BI3" s="45">
        <v>-86.511703499999996</v>
      </c>
      <c r="BJ3" s="45" t="s">
        <v>92</v>
      </c>
      <c r="BK3" s="45">
        <v>11</v>
      </c>
      <c r="BL3" s="45">
        <v>5</v>
      </c>
      <c r="BM3" s="45">
        <v>0</v>
      </c>
      <c r="BN3" s="45">
        <v>3.0000000000001137</v>
      </c>
      <c r="BO3" s="45">
        <v>8.0000000000000002E-3</v>
      </c>
      <c r="BP3" s="45">
        <v>0.20899999999999999</v>
      </c>
      <c r="BQ3" s="45">
        <v>1.4E-2</v>
      </c>
      <c r="BR3" s="45">
        <v>2.7818008197848465E-4</v>
      </c>
      <c r="BS3" s="45">
        <v>0.36899999999999999</v>
      </c>
      <c r="BT3" s="45">
        <v>2.5999999999999999E-2</v>
      </c>
      <c r="BU3" s="45">
        <v>14</v>
      </c>
      <c r="BV3" s="45">
        <v>5</v>
      </c>
      <c r="BW3" s="45">
        <v>5</v>
      </c>
      <c r="BX3" s="45">
        <v>4</v>
      </c>
      <c r="BY3" s="45">
        <v>0</v>
      </c>
      <c r="BZ3" s="45">
        <v>0</v>
      </c>
      <c r="CA3" s="45">
        <v>8</v>
      </c>
      <c r="CB3" s="45">
        <v>5</v>
      </c>
      <c r="CC3" s="45">
        <v>4</v>
      </c>
      <c r="CD3" s="45">
        <v>0</v>
      </c>
      <c r="CE3" s="45">
        <v>8</v>
      </c>
      <c r="CF3" s="45">
        <v>5</v>
      </c>
      <c r="CG3" s="45">
        <v>8</v>
      </c>
      <c r="CH3" s="45">
        <v>7</v>
      </c>
      <c r="CI3" s="45">
        <v>73</v>
      </c>
      <c r="CJ3" s="45">
        <v>120</v>
      </c>
    </row>
    <row r="4" spans="1:101" ht="14" customHeight="1" x14ac:dyDescent="0.35">
      <c r="A4" s="79">
        <v>112</v>
      </c>
      <c r="B4" s="61" t="s">
        <v>277</v>
      </c>
      <c r="C4" s="61" t="s">
        <v>281</v>
      </c>
      <c r="D4" s="63">
        <v>39.120601700000002</v>
      </c>
      <c r="E4" s="63">
        <v>-86.302802999999997</v>
      </c>
      <c r="F4" s="59" t="s">
        <v>300</v>
      </c>
      <c r="G4" s="59" t="s">
        <v>272</v>
      </c>
      <c r="H4" s="59">
        <v>51202080701</v>
      </c>
      <c r="I4" s="59">
        <v>39.120601700000002</v>
      </c>
      <c r="J4" s="59">
        <v>-86.302802999999997</v>
      </c>
      <c r="K4" s="59" t="s">
        <v>114</v>
      </c>
      <c r="L4" s="68"/>
      <c r="M4" s="70"/>
      <c r="N4" s="62"/>
      <c r="O4" s="62"/>
      <c r="P4" s="59"/>
      <c r="Q4" s="59"/>
      <c r="R4" s="70"/>
      <c r="S4" s="62"/>
      <c r="T4" s="70"/>
      <c r="U4" s="62"/>
      <c r="V4" s="70"/>
      <c r="W4" s="62"/>
      <c r="X4" s="70"/>
      <c r="Y4" s="62"/>
      <c r="Z4" s="70"/>
      <c r="AA4" s="62"/>
      <c r="AB4" s="70"/>
      <c r="AC4" s="71"/>
      <c r="AD4" s="69"/>
      <c r="AE4" s="62"/>
      <c r="AF4" s="68">
        <v>10</v>
      </c>
      <c r="AG4" s="68">
        <v>5</v>
      </c>
      <c r="AH4" s="68">
        <v>5</v>
      </c>
      <c r="AI4" s="68">
        <v>12</v>
      </c>
      <c r="AJ4" s="68">
        <v>3</v>
      </c>
      <c r="AK4" s="68">
        <v>9</v>
      </c>
      <c r="AL4" s="68">
        <v>8</v>
      </c>
      <c r="AM4" s="68">
        <v>5</v>
      </c>
      <c r="AN4" s="68">
        <v>4</v>
      </c>
      <c r="AO4" s="68">
        <v>3</v>
      </c>
      <c r="AP4" s="68">
        <v>0</v>
      </c>
      <c r="AQ4" s="68">
        <v>0</v>
      </c>
      <c r="AR4" s="68">
        <v>0</v>
      </c>
      <c r="AS4" s="68">
        <v>0</v>
      </c>
      <c r="AT4" s="76">
        <v>64</v>
      </c>
      <c r="AU4" s="46" t="s">
        <v>115</v>
      </c>
      <c r="BC4" s="45">
        <v>44288</v>
      </c>
      <c r="BD4" s="45">
        <v>112</v>
      </c>
      <c r="BE4" s="45" t="s">
        <v>271</v>
      </c>
      <c r="BF4" s="45">
        <v>51202080701</v>
      </c>
      <c r="BG4" s="45" t="s">
        <v>273</v>
      </c>
      <c r="BH4" s="45">
        <v>39.120601700000002</v>
      </c>
      <c r="BI4" s="45">
        <v>-86.302802999999997</v>
      </c>
      <c r="BJ4" s="45" t="s">
        <v>92</v>
      </c>
      <c r="BK4" s="45">
        <v>7.4</v>
      </c>
      <c r="BL4" s="45">
        <v>5</v>
      </c>
      <c r="BM4" s="45">
        <v>2</v>
      </c>
      <c r="BN4" s="45">
        <v>2.6000000000001577</v>
      </c>
      <c r="BO4" s="45">
        <v>7.0000000000000001E-3</v>
      </c>
      <c r="BP4" s="45">
        <v>8.3000000000000004E-2</v>
      </c>
      <c r="BQ4" s="45">
        <v>2.7E-2</v>
      </c>
      <c r="BR4" s="45">
        <v>4.0420276352045985E-4</v>
      </c>
      <c r="BS4" s="45">
        <v>0.32150000000000001</v>
      </c>
      <c r="BT4" s="45">
        <v>3.6999999999999998E-2</v>
      </c>
      <c r="BU4" s="45">
        <v>14</v>
      </c>
      <c r="BV4" s="45">
        <v>5</v>
      </c>
      <c r="BW4" s="45">
        <v>5</v>
      </c>
      <c r="BX4" s="45">
        <v>6</v>
      </c>
      <c r="BY4" s="45">
        <v>6</v>
      </c>
      <c r="BZ4" s="45">
        <v>6</v>
      </c>
      <c r="CA4" s="45">
        <v>5</v>
      </c>
      <c r="CB4" s="45">
        <v>5</v>
      </c>
      <c r="CC4" s="45">
        <v>2</v>
      </c>
      <c r="CD4" s="45">
        <v>3</v>
      </c>
      <c r="CE4" s="45">
        <v>0</v>
      </c>
      <c r="CF4" s="45">
        <v>2</v>
      </c>
      <c r="CG4" s="45">
        <v>4</v>
      </c>
      <c r="CH4" s="45">
        <v>7</v>
      </c>
      <c r="CI4" s="45">
        <v>70</v>
      </c>
      <c r="CJ4" s="45">
        <v>120</v>
      </c>
    </row>
    <row r="5" spans="1:101" ht="14" customHeight="1" x14ac:dyDescent="0.35">
      <c r="A5" s="79">
        <v>114</v>
      </c>
      <c r="B5" s="61" t="s">
        <v>280</v>
      </c>
      <c r="C5" s="61" t="s">
        <v>278</v>
      </c>
      <c r="D5" s="63">
        <v>39.102298699999999</v>
      </c>
      <c r="E5" s="63">
        <v>-86.463302600000006</v>
      </c>
      <c r="F5" s="59" t="s">
        <v>303</v>
      </c>
      <c r="G5" s="59" t="s">
        <v>272</v>
      </c>
      <c r="H5" s="59">
        <v>51202080702</v>
      </c>
      <c r="I5" s="59">
        <v>39.102298699999999</v>
      </c>
      <c r="J5" s="59">
        <v>-86.463302600000006</v>
      </c>
      <c r="K5" s="59" t="s">
        <v>92</v>
      </c>
      <c r="L5" s="68">
        <v>0</v>
      </c>
      <c r="M5" s="70"/>
      <c r="N5" s="62">
        <v>2</v>
      </c>
      <c r="O5" s="62" t="s">
        <v>93</v>
      </c>
      <c r="P5" s="59">
        <v>19</v>
      </c>
      <c r="Q5" s="59">
        <v>6</v>
      </c>
      <c r="R5" s="70"/>
      <c r="S5" s="62">
        <v>7.5</v>
      </c>
      <c r="T5" s="70"/>
      <c r="U5" s="62">
        <v>1.0999999999999999E-2</v>
      </c>
      <c r="V5" s="70"/>
      <c r="W5" s="62">
        <v>2E-3</v>
      </c>
      <c r="X5" s="70"/>
      <c r="Y5" s="62">
        <v>0.123</v>
      </c>
      <c r="Z5" s="70" t="s">
        <v>94</v>
      </c>
      <c r="AA5" s="62">
        <v>7.9000000000000008E-3</v>
      </c>
      <c r="AB5" s="70"/>
      <c r="AC5" s="71">
        <v>3.5999999999999997E-2</v>
      </c>
      <c r="AD5" s="69">
        <v>1.3028132259676839E-2</v>
      </c>
      <c r="AE5" s="62"/>
      <c r="AF5" s="68">
        <v>0</v>
      </c>
      <c r="AG5" s="68">
        <v>0</v>
      </c>
      <c r="AH5" s="68">
        <v>0</v>
      </c>
      <c r="AI5" s="68">
        <v>8</v>
      </c>
      <c r="AJ5" s="68">
        <v>8</v>
      </c>
      <c r="AK5" s="68">
        <v>9</v>
      </c>
      <c r="AL5" s="68">
        <v>8</v>
      </c>
      <c r="AM5" s="68">
        <v>5</v>
      </c>
      <c r="AN5" s="68">
        <v>2</v>
      </c>
      <c r="AO5" s="68">
        <v>0</v>
      </c>
      <c r="AP5" s="68">
        <v>4</v>
      </c>
      <c r="AQ5" s="68">
        <v>1</v>
      </c>
      <c r="AR5" s="68">
        <v>0</v>
      </c>
      <c r="AS5" s="68">
        <v>0</v>
      </c>
      <c r="AT5" s="76">
        <v>45</v>
      </c>
      <c r="AU5" s="46">
        <v>120</v>
      </c>
      <c r="AY5" s="49">
        <f>Y5/U5</f>
        <v>11.181818181818182</v>
      </c>
      <c r="AZ5" s="50">
        <f>AA5/Y5</f>
        <v>6.4227642276422775E-2</v>
      </c>
      <c r="BA5" s="50">
        <f>W5/U5</f>
        <v>0.18181818181818182</v>
      </c>
      <c r="BB5" s="50">
        <f>W5/(U5*3.06)</f>
        <v>5.9417706476530018E-2</v>
      </c>
      <c r="BC5" s="45">
        <v>44288</v>
      </c>
      <c r="BD5" s="45">
        <v>114</v>
      </c>
      <c r="BE5" s="45" t="s">
        <v>276</v>
      </c>
      <c r="BF5" s="45">
        <v>51202080702</v>
      </c>
      <c r="BG5" s="45" t="s">
        <v>273</v>
      </c>
      <c r="BH5" s="45">
        <v>39.102298699999999</v>
      </c>
      <c r="BI5" s="45">
        <v>-86.463302600000006</v>
      </c>
      <c r="BJ5" s="45" t="s">
        <v>92</v>
      </c>
      <c r="BK5" s="45">
        <v>9</v>
      </c>
      <c r="BL5" s="45">
        <v>5</v>
      </c>
      <c r="BM5" s="45">
        <v>5.2</v>
      </c>
      <c r="BN5" s="45">
        <v>4.0000000000000036</v>
      </c>
      <c r="BO5" s="45">
        <v>1.2999999999999999E-2</v>
      </c>
      <c r="BP5" s="45">
        <v>0.19500000000000001</v>
      </c>
      <c r="BQ5" s="45" t="s">
        <v>98</v>
      </c>
      <c r="BR5" s="45">
        <v>2.3745673659469218E-4</v>
      </c>
      <c r="BS5" s="45">
        <v>0.34200000000000003</v>
      </c>
      <c r="BT5" s="45">
        <v>4.8000000000000001E-2</v>
      </c>
      <c r="BU5" s="45">
        <v>0</v>
      </c>
      <c r="BV5" s="45">
        <v>0</v>
      </c>
      <c r="BW5" s="45">
        <v>0</v>
      </c>
      <c r="BX5" s="45">
        <v>4</v>
      </c>
      <c r="BY5" s="45">
        <v>0</v>
      </c>
      <c r="BZ5" s="45">
        <v>9</v>
      </c>
      <c r="CA5" s="45">
        <v>8</v>
      </c>
      <c r="CB5" s="45">
        <v>5</v>
      </c>
      <c r="CC5" s="45">
        <v>0</v>
      </c>
      <c r="CD5" s="45">
        <v>3</v>
      </c>
      <c r="CE5" s="45">
        <v>8</v>
      </c>
      <c r="CF5" s="45">
        <v>0</v>
      </c>
      <c r="CG5" s="45">
        <v>0</v>
      </c>
      <c r="CH5" s="45">
        <v>0</v>
      </c>
      <c r="CI5" s="45">
        <v>37</v>
      </c>
      <c r="CJ5" s="45">
        <v>120</v>
      </c>
    </row>
    <row r="6" spans="1:101" ht="14" customHeight="1" x14ac:dyDescent="0.35">
      <c r="A6" s="79">
        <v>115</v>
      </c>
      <c r="B6" s="61" t="s">
        <v>279</v>
      </c>
      <c r="C6" s="61" t="s">
        <v>278</v>
      </c>
      <c r="D6" s="63">
        <v>39.099300399999997</v>
      </c>
      <c r="E6" s="63">
        <v>-86.471000700000005</v>
      </c>
      <c r="F6" s="59" t="s">
        <v>303</v>
      </c>
      <c r="G6" s="59" t="s">
        <v>272</v>
      </c>
      <c r="H6" s="59">
        <v>51202080702</v>
      </c>
      <c r="I6" s="59">
        <v>39.099300399999997</v>
      </c>
      <c r="J6" s="59">
        <v>-86.471000700000005</v>
      </c>
      <c r="K6" s="59" t="s">
        <v>114</v>
      </c>
      <c r="L6" s="68"/>
      <c r="M6" s="70"/>
      <c r="N6" s="62"/>
      <c r="O6" s="62"/>
      <c r="P6" s="59"/>
      <c r="Q6" s="59"/>
      <c r="R6" s="70"/>
      <c r="S6" s="62"/>
      <c r="T6" s="70"/>
      <c r="U6" s="62"/>
      <c r="V6" s="70"/>
      <c r="W6" s="62"/>
      <c r="X6" s="70"/>
      <c r="Y6" s="62"/>
      <c r="Z6" s="70"/>
      <c r="AA6" s="62"/>
      <c r="AB6" s="70"/>
      <c r="AC6" s="71"/>
      <c r="AD6" s="69"/>
      <c r="AE6" s="62"/>
      <c r="AF6" s="68">
        <v>12</v>
      </c>
      <c r="AG6" s="68">
        <v>5</v>
      </c>
      <c r="AH6" s="68">
        <v>5</v>
      </c>
      <c r="AI6" s="68">
        <v>8</v>
      </c>
      <c r="AJ6" s="68">
        <v>8</v>
      </c>
      <c r="AK6" s="68">
        <v>9</v>
      </c>
      <c r="AL6" s="68">
        <v>8</v>
      </c>
      <c r="AM6" s="68">
        <v>5</v>
      </c>
      <c r="AN6" s="68">
        <v>2</v>
      </c>
      <c r="AO6" s="68">
        <v>3</v>
      </c>
      <c r="AP6" s="68">
        <v>0</v>
      </c>
      <c r="AQ6" s="68">
        <v>0</v>
      </c>
      <c r="AR6" s="68">
        <v>0</v>
      </c>
      <c r="AS6" s="68">
        <v>0</v>
      </c>
      <c r="AT6" s="76">
        <v>65</v>
      </c>
      <c r="AU6" s="46" t="s">
        <v>115</v>
      </c>
      <c r="BC6" s="45">
        <v>44288</v>
      </c>
      <c r="BD6" s="45">
        <v>115</v>
      </c>
      <c r="BE6" s="45" t="s">
        <v>276</v>
      </c>
      <c r="BF6" s="45">
        <v>51202080702</v>
      </c>
      <c r="BG6" s="45" t="s">
        <v>273</v>
      </c>
      <c r="BH6" s="45">
        <v>39.099300399999997</v>
      </c>
      <c r="BI6" s="45">
        <v>-86.471000700000005</v>
      </c>
      <c r="BJ6" s="45" t="s">
        <v>92</v>
      </c>
      <c r="BK6" s="45">
        <v>5</v>
      </c>
      <c r="BL6" s="45">
        <v>6</v>
      </c>
      <c r="BM6" s="45">
        <v>18.899999999999999</v>
      </c>
      <c r="BN6" s="45">
        <v>52.999999999999936</v>
      </c>
      <c r="BO6" s="45">
        <v>4.5000000000000005E-3</v>
      </c>
      <c r="BP6" s="45">
        <v>0.246</v>
      </c>
      <c r="BQ6" s="45" t="s">
        <v>98</v>
      </c>
      <c r="BR6" s="45">
        <v>1.6747034711556688E-3</v>
      </c>
      <c r="BS6" s="45">
        <v>0.30499999999999999</v>
      </c>
      <c r="BT6" s="45">
        <v>2.5999999999999999E-2</v>
      </c>
      <c r="BU6" s="45">
        <v>10</v>
      </c>
      <c r="BV6" s="45">
        <v>5</v>
      </c>
      <c r="BW6" s="45">
        <v>5</v>
      </c>
      <c r="BX6" s="45">
        <v>8</v>
      </c>
      <c r="BY6" s="45">
        <v>8</v>
      </c>
      <c r="BZ6" s="45">
        <v>9</v>
      </c>
      <c r="CA6" s="45">
        <v>8</v>
      </c>
      <c r="CB6" s="45">
        <v>5</v>
      </c>
      <c r="CC6" s="45">
        <v>2</v>
      </c>
      <c r="CD6" s="45">
        <v>3</v>
      </c>
      <c r="CE6" s="45">
        <v>6</v>
      </c>
      <c r="CF6" s="45">
        <v>4</v>
      </c>
      <c r="CG6" s="45">
        <v>5</v>
      </c>
      <c r="CH6" s="45">
        <v>4</v>
      </c>
      <c r="CI6" s="45">
        <v>82</v>
      </c>
      <c r="CJ6" s="45">
        <v>120</v>
      </c>
    </row>
    <row r="7" spans="1:101" ht="14" customHeight="1" x14ac:dyDescent="0.35">
      <c r="A7" s="79">
        <v>123</v>
      </c>
      <c r="B7" s="61" t="s">
        <v>277</v>
      </c>
      <c r="C7" s="61" t="s">
        <v>209</v>
      </c>
      <c r="D7" s="63">
        <v>39.108100899999997</v>
      </c>
      <c r="E7" s="63">
        <v>-86.313796999999994</v>
      </c>
      <c r="F7" s="59" t="s">
        <v>300</v>
      </c>
      <c r="G7" s="59" t="s">
        <v>272</v>
      </c>
      <c r="H7" s="59">
        <v>51202080701</v>
      </c>
      <c r="I7" s="59">
        <v>39.108100899999997</v>
      </c>
      <c r="J7" s="59">
        <v>-86.313796999999994</v>
      </c>
      <c r="K7" s="59" t="s">
        <v>114</v>
      </c>
      <c r="L7" s="68"/>
      <c r="M7" s="70"/>
      <c r="N7" s="62"/>
      <c r="O7" s="62"/>
      <c r="P7" s="59"/>
      <c r="Q7" s="59"/>
      <c r="R7" s="70"/>
      <c r="S7" s="62"/>
      <c r="T7" s="70"/>
      <c r="U7" s="62"/>
      <c r="V7" s="70"/>
      <c r="W7" s="62"/>
      <c r="X7" s="70"/>
      <c r="Y7" s="62"/>
      <c r="Z7" s="70"/>
      <c r="AA7" s="62"/>
      <c r="AB7" s="70"/>
      <c r="AC7" s="71"/>
      <c r="AD7" s="69"/>
      <c r="AE7" s="62"/>
      <c r="AF7" s="68">
        <v>6</v>
      </c>
      <c r="AG7" s="68">
        <v>5</v>
      </c>
      <c r="AH7" s="68">
        <v>5</v>
      </c>
      <c r="AI7" s="68">
        <v>8</v>
      </c>
      <c r="AJ7" s="68">
        <v>3</v>
      </c>
      <c r="AK7" s="68">
        <v>9</v>
      </c>
      <c r="AL7" s="68">
        <v>8</v>
      </c>
      <c r="AM7" s="68">
        <v>5</v>
      </c>
      <c r="AN7" s="68">
        <v>4</v>
      </c>
      <c r="AO7" s="68">
        <v>3</v>
      </c>
      <c r="AP7" s="68">
        <v>0</v>
      </c>
      <c r="AQ7" s="68">
        <v>0</v>
      </c>
      <c r="AR7" s="68">
        <v>0</v>
      </c>
      <c r="AS7" s="68">
        <v>0</v>
      </c>
      <c r="AT7" s="76">
        <v>56</v>
      </c>
      <c r="AU7" s="46" t="s">
        <v>115</v>
      </c>
      <c r="BC7" s="45">
        <v>44288</v>
      </c>
      <c r="BD7" s="45">
        <v>123</v>
      </c>
      <c r="BE7" s="45" t="s">
        <v>271</v>
      </c>
      <c r="BF7" s="45">
        <v>51202080701</v>
      </c>
      <c r="BG7" s="45" t="s">
        <v>273</v>
      </c>
      <c r="BH7" s="45">
        <v>39.108100899999997</v>
      </c>
      <c r="BI7" s="45">
        <v>-86.313796999999994</v>
      </c>
      <c r="BJ7" s="45" t="s">
        <v>92</v>
      </c>
      <c r="BK7" s="45">
        <v>5.0999999999999996</v>
      </c>
      <c r="BL7" s="45">
        <v>5</v>
      </c>
      <c r="BM7" s="45">
        <v>1</v>
      </c>
      <c r="BN7" s="45" t="s">
        <v>96</v>
      </c>
      <c r="BO7" s="45">
        <v>0.01</v>
      </c>
      <c r="BP7" s="45">
        <v>5.3999999999999999E-2</v>
      </c>
      <c r="BQ7" s="45" t="s">
        <v>98</v>
      </c>
      <c r="BR7" s="45">
        <v>1.7504998067560071E-4</v>
      </c>
      <c r="BS7" s="45">
        <v>0.129</v>
      </c>
      <c r="BT7" s="45">
        <v>2.7E-2</v>
      </c>
      <c r="BU7" s="45">
        <v>8</v>
      </c>
      <c r="BV7" s="45">
        <v>5</v>
      </c>
      <c r="BW7" s="45">
        <v>5</v>
      </c>
      <c r="BX7" s="45">
        <v>12</v>
      </c>
      <c r="BY7" s="45">
        <v>6</v>
      </c>
      <c r="BZ7" s="45">
        <v>9</v>
      </c>
      <c r="CA7" s="45">
        <v>5</v>
      </c>
      <c r="CB7" s="45">
        <v>5</v>
      </c>
      <c r="CC7" s="45">
        <v>2</v>
      </c>
      <c r="CD7" s="45">
        <v>3</v>
      </c>
      <c r="CE7" s="45">
        <v>4</v>
      </c>
      <c r="CF7" s="45">
        <v>2</v>
      </c>
      <c r="CG7" s="45">
        <v>0</v>
      </c>
      <c r="CH7" s="45">
        <v>0</v>
      </c>
      <c r="CI7" s="45">
        <v>66</v>
      </c>
      <c r="CJ7" s="45">
        <v>120</v>
      </c>
    </row>
    <row r="8" spans="1:101" ht="14" customHeight="1" x14ac:dyDescent="0.35">
      <c r="A8" s="79">
        <v>128</v>
      </c>
      <c r="B8" s="61" t="s">
        <v>275</v>
      </c>
      <c r="C8" s="61" t="s">
        <v>274</v>
      </c>
      <c r="D8" s="63">
        <v>39.114601100000002</v>
      </c>
      <c r="E8" s="63">
        <v>-86.469596899999999</v>
      </c>
      <c r="F8" s="59" t="s">
        <v>303</v>
      </c>
      <c r="G8" s="59" t="s">
        <v>272</v>
      </c>
      <c r="H8" s="59">
        <v>51202080702</v>
      </c>
      <c r="I8" s="59">
        <v>39.114601100000002</v>
      </c>
      <c r="J8" s="59">
        <v>-86.469596899999999</v>
      </c>
      <c r="K8" s="59" t="s">
        <v>114</v>
      </c>
      <c r="L8" s="68"/>
      <c r="M8" s="70"/>
      <c r="N8" s="62"/>
      <c r="O8" s="62"/>
      <c r="P8" s="59"/>
      <c r="Q8" s="59"/>
      <c r="R8" s="70"/>
      <c r="S8" s="62"/>
      <c r="T8" s="70"/>
      <c r="U8" s="62"/>
      <c r="V8" s="70"/>
      <c r="W8" s="62"/>
      <c r="X8" s="70"/>
      <c r="Y8" s="62"/>
      <c r="Z8" s="70"/>
      <c r="AA8" s="62"/>
      <c r="AB8" s="70"/>
      <c r="AC8" s="71"/>
      <c r="AD8" s="69"/>
      <c r="AE8" s="62"/>
      <c r="AF8" s="68">
        <v>14</v>
      </c>
      <c r="AG8" s="68">
        <v>5</v>
      </c>
      <c r="AH8" s="68">
        <v>5</v>
      </c>
      <c r="AI8" s="68">
        <v>6</v>
      </c>
      <c r="AJ8" s="68">
        <v>6</v>
      </c>
      <c r="AK8" s="68">
        <v>9</v>
      </c>
      <c r="AL8" s="68">
        <v>8</v>
      </c>
      <c r="AM8" s="68">
        <v>5</v>
      </c>
      <c r="AN8" s="68">
        <v>2</v>
      </c>
      <c r="AO8" s="68">
        <v>3</v>
      </c>
      <c r="AP8" s="68">
        <v>0</v>
      </c>
      <c r="AQ8" s="68">
        <v>0</v>
      </c>
      <c r="AR8" s="68">
        <v>0</v>
      </c>
      <c r="AS8" s="68">
        <v>0</v>
      </c>
      <c r="AT8" s="76">
        <v>63</v>
      </c>
      <c r="AU8" s="46" t="s">
        <v>115</v>
      </c>
      <c r="BC8" s="45">
        <v>44288</v>
      </c>
      <c r="BD8" s="45">
        <v>128</v>
      </c>
      <c r="BE8" s="45" t="s">
        <v>276</v>
      </c>
      <c r="BF8" s="45">
        <v>51202080702</v>
      </c>
      <c r="BG8" s="45" t="s">
        <v>273</v>
      </c>
      <c r="BH8" s="45">
        <v>39.114601100000002</v>
      </c>
      <c r="BI8" s="45">
        <v>-86.469596899999999</v>
      </c>
      <c r="BJ8" s="45" t="s">
        <v>92</v>
      </c>
      <c r="BK8" s="45">
        <v>8</v>
      </c>
      <c r="BL8" s="45">
        <v>5</v>
      </c>
      <c r="BM8" s="45">
        <v>2</v>
      </c>
      <c r="BN8" s="45" t="s">
        <v>96</v>
      </c>
      <c r="BO8" s="45">
        <v>4.0000000000000001E-3</v>
      </c>
      <c r="BP8" s="45">
        <v>0.36699999999999999</v>
      </c>
      <c r="BQ8" s="45" t="s">
        <v>98</v>
      </c>
      <c r="BR8" s="45">
        <v>2.2097938105564917E-4</v>
      </c>
      <c r="BS8" s="45">
        <v>0.442</v>
      </c>
      <c r="BT8" s="45">
        <v>2.4E-2</v>
      </c>
      <c r="BU8" s="45">
        <v>10</v>
      </c>
      <c r="BV8" s="45">
        <v>5</v>
      </c>
      <c r="BW8" s="45">
        <v>0</v>
      </c>
      <c r="BX8" s="45">
        <v>8</v>
      </c>
      <c r="BY8" s="45">
        <v>8</v>
      </c>
      <c r="BZ8" s="45">
        <v>9</v>
      </c>
      <c r="CA8" s="45">
        <v>8</v>
      </c>
      <c r="CB8" s="45">
        <v>4</v>
      </c>
      <c r="CC8" s="45">
        <v>2</v>
      </c>
      <c r="CD8" s="45">
        <v>3</v>
      </c>
      <c r="CE8" s="45">
        <v>4</v>
      </c>
      <c r="CF8" s="45">
        <v>5</v>
      </c>
      <c r="CG8" s="45">
        <v>6</v>
      </c>
      <c r="CH8" s="45">
        <v>4</v>
      </c>
      <c r="CI8" s="45">
        <v>76</v>
      </c>
      <c r="CJ8" s="45">
        <v>120</v>
      </c>
    </row>
    <row r="9" spans="1:101" ht="14" customHeight="1" x14ac:dyDescent="0.35">
      <c r="A9" s="79">
        <v>141</v>
      </c>
      <c r="B9" s="61" t="s">
        <v>270</v>
      </c>
      <c r="C9" s="61" t="s">
        <v>208</v>
      </c>
      <c r="D9" s="63">
        <v>39.107101399999998</v>
      </c>
      <c r="E9" s="63">
        <v>-86.3368988</v>
      </c>
      <c r="F9" s="59" t="s">
        <v>300</v>
      </c>
      <c r="G9" s="59" t="s">
        <v>272</v>
      </c>
      <c r="H9" s="59">
        <v>51202080701</v>
      </c>
      <c r="I9" s="59">
        <v>39.107101399999998</v>
      </c>
      <c r="J9" s="59">
        <v>-86.3368988</v>
      </c>
      <c r="K9" s="59" t="s">
        <v>114</v>
      </c>
      <c r="L9" s="68"/>
      <c r="M9" s="70"/>
      <c r="N9" s="62"/>
      <c r="O9" s="62"/>
      <c r="P9" s="59"/>
      <c r="Q9" s="59"/>
      <c r="R9" s="70"/>
      <c r="S9" s="62"/>
      <c r="T9" s="70"/>
      <c r="U9" s="62"/>
      <c r="V9" s="70"/>
      <c r="W9" s="62"/>
      <c r="X9" s="70"/>
      <c r="Y9" s="62"/>
      <c r="Z9" s="70"/>
      <c r="AA9" s="62"/>
      <c r="AB9" s="70"/>
      <c r="AC9" s="71"/>
      <c r="AD9" s="69"/>
      <c r="AE9" s="62"/>
      <c r="AF9" s="68">
        <v>10</v>
      </c>
      <c r="AG9" s="68">
        <v>5</v>
      </c>
      <c r="AH9" s="68">
        <v>5</v>
      </c>
      <c r="AI9" s="68">
        <v>12</v>
      </c>
      <c r="AJ9" s="68">
        <v>3</v>
      </c>
      <c r="AK9" s="68">
        <v>9</v>
      </c>
      <c r="AL9" s="68">
        <v>5</v>
      </c>
      <c r="AM9" s="68">
        <v>5</v>
      </c>
      <c r="AN9" s="68">
        <v>4</v>
      </c>
      <c r="AO9" s="68">
        <v>3</v>
      </c>
      <c r="AP9" s="68">
        <v>0</v>
      </c>
      <c r="AQ9" s="68">
        <v>0</v>
      </c>
      <c r="AR9" s="68">
        <v>0</v>
      </c>
      <c r="AS9" s="68">
        <v>0</v>
      </c>
      <c r="AT9" s="76">
        <v>61</v>
      </c>
      <c r="AU9" s="46" t="s">
        <v>115</v>
      </c>
      <c r="BC9" s="45">
        <v>44288</v>
      </c>
      <c r="BD9" s="45">
        <v>141</v>
      </c>
      <c r="BE9" s="45" t="s">
        <v>271</v>
      </c>
      <c r="BF9" s="45">
        <v>51202080701</v>
      </c>
      <c r="BG9" s="45" t="s">
        <v>273</v>
      </c>
      <c r="BH9" s="45">
        <v>39.107101399999998</v>
      </c>
      <c r="BI9" s="45">
        <v>-86.3368988</v>
      </c>
      <c r="BJ9" s="45" t="s">
        <v>92</v>
      </c>
      <c r="BK9" s="45">
        <v>4.7</v>
      </c>
      <c r="BL9" s="45">
        <v>5</v>
      </c>
      <c r="BM9" s="45">
        <v>14.6</v>
      </c>
      <c r="BN9" s="45" t="s">
        <v>96</v>
      </c>
      <c r="BO9" s="45">
        <v>4.0000000000000001E-3</v>
      </c>
      <c r="BP9" s="45">
        <v>5.7000000000000002E-2</v>
      </c>
      <c r="BQ9" s="45" t="s">
        <v>98</v>
      </c>
      <c r="BR9" s="45">
        <v>1.6944901146827363E-4</v>
      </c>
      <c r="BS9" s="45" t="s">
        <v>103</v>
      </c>
      <c r="BT9" s="45">
        <v>2.6499999999999999E-2</v>
      </c>
      <c r="BU9" s="45">
        <v>6</v>
      </c>
      <c r="BV9" s="45">
        <v>5</v>
      </c>
      <c r="BW9" s="45">
        <v>5</v>
      </c>
      <c r="BX9" s="45">
        <v>14</v>
      </c>
      <c r="BY9" s="45">
        <v>8</v>
      </c>
      <c r="BZ9" s="45">
        <v>9</v>
      </c>
      <c r="CA9" s="45">
        <v>5</v>
      </c>
      <c r="CB9" s="45">
        <v>5</v>
      </c>
      <c r="CC9" s="45">
        <v>2</v>
      </c>
      <c r="CD9" s="45">
        <v>3</v>
      </c>
      <c r="CE9" s="45">
        <v>8</v>
      </c>
      <c r="CF9" s="45">
        <v>1</v>
      </c>
      <c r="CG9" s="45">
        <v>0</v>
      </c>
      <c r="CH9" s="45">
        <v>0</v>
      </c>
      <c r="CI9" s="45">
        <v>71</v>
      </c>
      <c r="CJ9" s="45">
        <v>120</v>
      </c>
    </row>
    <row r="10" spans="1:101" ht="14" customHeight="1" x14ac:dyDescent="0.35">
      <c r="A10" s="79">
        <v>201</v>
      </c>
      <c r="B10" s="61" t="s">
        <v>240</v>
      </c>
      <c r="C10" s="61" t="s">
        <v>181</v>
      </c>
      <c r="D10" s="63">
        <v>39.186798099999997</v>
      </c>
      <c r="E10" s="63">
        <v>-86.146896400000003</v>
      </c>
      <c r="F10" s="59" t="s">
        <v>297</v>
      </c>
      <c r="G10" s="59" t="s">
        <v>185</v>
      </c>
      <c r="H10" s="59">
        <v>51202080603</v>
      </c>
      <c r="I10" s="59">
        <v>39.186798099999997</v>
      </c>
      <c r="J10" s="59">
        <v>-86.146896400000003</v>
      </c>
      <c r="K10" s="59" t="s">
        <v>92</v>
      </c>
      <c r="L10" s="68">
        <v>0</v>
      </c>
      <c r="M10" s="70"/>
      <c r="N10" s="62">
        <v>88.6</v>
      </c>
      <c r="O10" s="62" t="s">
        <v>93</v>
      </c>
      <c r="P10" s="59">
        <v>17</v>
      </c>
      <c r="Q10" s="59">
        <v>6</v>
      </c>
      <c r="R10" s="70"/>
      <c r="S10" s="62">
        <v>1.2</v>
      </c>
      <c r="T10" s="70" t="s">
        <v>94</v>
      </c>
      <c r="U10" s="62">
        <v>2E-3</v>
      </c>
      <c r="V10" s="70"/>
      <c r="W10" s="62">
        <v>3.0000000000000001E-3</v>
      </c>
      <c r="X10" s="70" t="s">
        <v>94</v>
      </c>
      <c r="Y10" s="62">
        <v>0.1</v>
      </c>
      <c r="Z10" s="70"/>
      <c r="AA10" s="62">
        <v>0.01</v>
      </c>
      <c r="AB10" s="70"/>
      <c r="AC10" s="71">
        <v>0.02</v>
      </c>
      <c r="AD10" s="69">
        <v>6.2995753228992759E-3</v>
      </c>
      <c r="AE10" s="62"/>
      <c r="AF10" s="68">
        <v>10</v>
      </c>
      <c r="AG10" s="68">
        <v>5</v>
      </c>
      <c r="AH10" s="68">
        <v>5</v>
      </c>
      <c r="AI10" s="68">
        <v>6</v>
      </c>
      <c r="AJ10" s="68">
        <v>4</v>
      </c>
      <c r="AK10" s="68">
        <v>9</v>
      </c>
      <c r="AL10" s="68">
        <v>5</v>
      </c>
      <c r="AM10" s="68">
        <v>3</v>
      </c>
      <c r="AN10" s="68">
        <v>2</v>
      </c>
      <c r="AO10" s="68">
        <v>2</v>
      </c>
      <c r="AP10" s="68">
        <v>2</v>
      </c>
      <c r="AQ10" s="68">
        <v>1</v>
      </c>
      <c r="AR10" s="68">
        <v>0</v>
      </c>
      <c r="AS10" s="68">
        <v>0</v>
      </c>
      <c r="AT10" s="76">
        <v>54</v>
      </c>
      <c r="AU10" s="46">
        <v>220</v>
      </c>
      <c r="AY10" s="49">
        <f>Y10/U10</f>
        <v>50</v>
      </c>
      <c r="AZ10" s="50">
        <f>AA10/Y10</f>
        <v>9.9999999999999992E-2</v>
      </c>
      <c r="BA10" s="50">
        <f>W10/U10</f>
        <v>1.5</v>
      </c>
      <c r="BB10" s="50">
        <f>W10/(U10*3.06)</f>
        <v>0.49019607843137253</v>
      </c>
      <c r="BC10" s="45">
        <v>44288</v>
      </c>
      <c r="BD10" s="45">
        <v>201</v>
      </c>
      <c r="BE10" s="45" t="s">
        <v>194</v>
      </c>
      <c r="BF10" s="45">
        <v>51202080603</v>
      </c>
      <c r="BG10" s="45" t="s">
        <v>156</v>
      </c>
      <c r="BH10" s="45">
        <v>39.186798099999997</v>
      </c>
      <c r="BI10" s="45">
        <v>-86.146896400000003</v>
      </c>
      <c r="BJ10" s="45" t="s">
        <v>92</v>
      </c>
      <c r="BK10" s="45">
        <v>3.5</v>
      </c>
      <c r="BL10" s="45">
        <v>5</v>
      </c>
      <c r="BM10" s="45">
        <v>6.2</v>
      </c>
      <c r="BN10" s="45">
        <v>0.62499999999993117</v>
      </c>
      <c r="BO10" s="45">
        <v>2E-3</v>
      </c>
      <c r="BP10" s="45">
        <v>0.41399999999999998</v>
      </c>
      <c r="BQ10" s="45" t="s">
        <v>98</v>
      </c>
      <c r="BR10" s="45">
        <v>1.535395010040568E-4</v>
      </c>
      <c r="BS10" s="45">
        <v>0.48299999999999998</v>
      </c>
      <c r="BT10" s="45">
        <v>2.5000000000000001E-2</v>
      </c>
      <c r="BU10" s="45">
        <v>14</v>
      </c>
      <c r="BV10" s="45">
        <v>0</v>
      </c>
      <c r="BW10" s="45">
        <v>0</v>
      </c>
      <c r="BX10" s="45">
        <v>12</v>
      </c>
      <c r="BY10" s="45">
        <v>3</v>
      </c>
      <c r="BZ10" s="45">
        <v>9</v>
      </c>
      <c r="CA10" s="45">
        <v>5</v>
      </c>
      <c r="CB10" s="45">
        <v>3</v>
      </c>
      <c r="CC10" s="45">
        <v>2</v>
      </c>
      <c r="CD10" s="45">
        <v>3</v>
      </c>
      <c r="CE10" s="45">
        <v>6</v>
      </c>
      <c r="CF10" s="45">
        <v>1.5</v>
      </c>
      <c r="CG10" s="45">
        <v>0</v>
      </c>
      <c r="CH10" s="45">
        <v>4</v>
      </c>
      <c r="CI10" s="45">
        <v>62.5</v>
      </c>
      <c r="CJ10" s="45">
        <v>120</v>
      </c>
    </row>
    <row r="11" spans="1:101" ht="14" customHeight="1" x14ac:dyDescent="0.35">
      <c r="A11" s="79">
        <v>202</v>
      </c>
      <c r="B11" s="61" t="s">
        <v>194</v>
      </c>
      <c r="C11" s="61" t="s">
        <v>181</v>
      </c>
      <c r="D11" s="63">
        <v>39.192001300000001</v>
      </c>
      <c r="E11" s="63">
        <v>-86.147903400000004</v>
      </c>
      <c r="F11" s="59" t="s">
        <v>297</v>
      </c>
      <c r="G11" s="59" t="s">
        <v>185</v>
      </c>
      <c r="H11" s="59">
        <v>51202080603</v>
      </c>
      <c r="I11" s="59">
        <v>39.192001300000001</v>
      </c>
      <c r="J11" s="59">
        <v>-86.147903400000004</v>
      </c>
      <c r="K11" s="59" t="s">
        <v>92</v>
      </c>
      <c r="L11" s="68">
        <v>0</v>
      </c>
      <c r="M11" s="70"/>
      <c r="N11" s="62">
        <v>35</v>
      </c>
      <c r="O11" s="62" t="s">
        <v>93</v>
      </c>
      <c r="P11" s="59">
        <v>17</v>
      </c>
      <c r="Q11" s="59">
        <v>6</v>
      </c>
      <c r="R11" s="70"/>
      <c r="S11" s="62">
        <v>0.5</v>
      </c>
      <c r="T11" s="70" t="s">
        <v>94</v>
      </c>
      <c r="U11" s="62">
        <v>2E-3</v>
      </c>
      <c r="V11" s="70"/>
      <c r="W11" s="62">
        <v>3.0000000000000001E-3</v>
      </c>
      <c r="X11" s="70" t="s">
        <v>94</v>
      </c>
      <c r="Y11" s="62">
        <v>0.1</v>
      </c>
      <c r="Z11" s="70"/>
      <c r="AA11" s="62">
        <v>2.9000000000000001E-2</v>
      </c>
      <c r="AB11" s="70"/>
      <c r="AC11" s="71">
        <v>1.4E-2</v>
      </c>
      <c r="AD11" s="69">
        <v>4.4195712562119143E-3</v>
      </c>
      <c r="AE11" s="62"/>
      <c r="AF11" s="68">
        <v>6</v>
      </c>
      <c r="AG11" s="68">
        <v>0</v>
      </c>
      <c r="AH11" s="68">
        <v>0</v>
      </c>
      <c r="AI11" s="68">
        <v>8</v>
      </c>
      <c r="AJ11" s="68">
        <v>3</v>
      </c>
      <c r="AK11" s="68">
        <v>9</v>
      </c>
      <c r="AL11" s="68">
        <v>8</v>
      </c>
      <c r="AM11" s="68">
        <v>1</v>
      </c>
      <c r="AN11" s="68">
        <v>4</v>
      </c>
      <c r="AO11" s="68">
        <v>3</v>
      </c>
      <c r="AP11" s="68">
        <v>4</v>
      </c>
      <c r="AQ11" s="68">
        <v>1</v>
      </c>
      <c r="AR11" s="68">
        <v>0</v>
      </c>
      <c r="AS11" s="68">
        <v>0</v>
      </c>
      <c r="AT11" s="76">
        <v>47</v>
      </c>
      <c r="AU11" s="46">
        <v>175</v>
      </c>
      <c r="AY11" s="49">
        <f>Y11/U11</f>
        <v>50</v>
      </c>
      <c r="AZ11" s="50">
        <f>AA11/Y11</f>
        <v>0.28999999999999998</v>
      </c>
      <c r="BA11" s="50">
        <f>W11/U11</f>
        <v>1.5</v>
      </c>
      <c r="BB11" s="50">
        <f>W11/(U11*3.06)</f>
        <v>0.49019607843137253</v>
      </c>
      <c r="BC11" s="45">
        <v>44288</v>
      </c>
      <c r="BD11" s="45">
        <v>202</v>
      </c>
      <c r="BE11" s="45" t="s">
        <v>194</v>
      </c>
      <c r="BF11" s="45">
        <v>51202080603</v>
      </c>
      <c r="BG11" s="45" t="s">
        <v>156</v>
      </c>
      <c r="BH11" s="45">
        <v>39.192001300000001</v>
      </c>
      <c r="BI11" s="45">
        <v>-86.147903400000004</v>
      </c>
      <c r="BJ11" s="45" t="s">
        <v>92</v>
      </c>
      <c r="BK11" s="45">
        <v>4</v>
      </c>
      <c r="BL11" s="45">
        <v>5</v>
      </c>
      <c r="BM11" s="45">
        <v>12.1</v>
      </c>
      <c r="BN11" s="45" t="s">
        <v>96</v>
      </c>
      <c r="BO11" s="45">
        <v>1.0999999999999999E-2</v>
      </c>
      <c r="BP11" s="45">
        <v>0.19800000000000001</v>
      </c>
      <c r="BQ11" s="45" t="s">
        <v>98</v>
      </c>
      <c r="BR11" s="45">
        <v>1.6068228989907704E-4</v>
      </c>
      <c r="BS11" s="45">
        <v>0.26300000000000001</v>
      </c>
      <c r="BT11" s="45">
        <v>9.8000000000000004E-2</v>
      </c>
      <c r="BU11" s="45">
        <v>10</v>
      </c>
      <c r="BV11" s="45">
        <v>0</v>
      </c>
      <c r="BW11" s="45">
        <v>0</v>
      </c>
      <c r="BX11" s="45">
        <v>14</v>
      </c>
      <c r="BY11" s="45">
        <v>0</v>
      </c>
      <c r="BZ11" s="45">
        <v>9</v>
      </c>
      <c r="CA11" s="45">
        <v>5</v>
      </c>
      <c r="CB11" s="45">
        <v>0.5</v>
      </c>
      <c r="CC11" s="45">
        <v>2</v>
      </c>
      <c r="CD11" s="45">
        <v>3</v>
      </c>
      <c r="CE11" s="45">
        <v>4</v>
      </c>
      <c r="CF11" s="45">
        <v>3</v>
      </c>
      <c r="CG11" s="45">
        <v>6</v>
      </c>
      <c r="CH11" s="45">
        <v>4</v>
      </c>
      <c r="CI11" s="45">
        <v>60.5</v>
      </c>
      <c r="CJ11" s="45">
        <v>50</v>
      </c>
    </row>
    <row r="12" spans="1:101" ht="14" customHeight="1" x14ac:dyDescent="0.35">
      <c r="A12" s="79">
        <v>208</v>
      </c>
      <c r="B12" s="61" t="s">
        <v>255</v>
      </c>
      <c r="C12" s="61" t="s">
        <v>228</v>
      </c>
      <c r="D12" s="63">
        <v>39.213798500000003</v>
      </c>
      <c r="E12" s="63">
        <v>-86.297096300000007</v>
      </c>
      <c r="F12" s="59" t="s">
        <v>295</v>
      </c>
      <c r="G12" s="59" t="s">
        <v>185</v>
      </c>
      <c r="H12" s="59">
        <v>51202080604</v>
      </c>
      <c r="I12" s="59">
        <v>39.213798500000003</v>
      </c>
      <c r="J12" s="59">
        <v>-86.297096300000007</v>
      </c>
      <c r="K12" s="59" t="s">
        <v>114</v>
      </c>
      <c r="L12" s="68"/>
      <c r="M12" s="70"/>
      <c r="N12" s="62"/>
      <c r="O12" s="62"/>
      <c r="P12" s="59"/>
      <c r="Q12" s="59"/>
      <c r="R12" s="70"/>
      <c r="S12" s="62"/>
      <c r="T12" s="70"/>
      <c r="U12" s="62"/>
      <c r="V12" s="70"/>
      <c r="W12" s="62"/>
      <c r="X12" s="70"/>
      <c r="Y12" s="62"/>
      <c r="Z12" s="70"/>
      <c r="AA12" s="62"/>
      <c r="AB12" s="70"/>
      <c r="AC12" s="71"/>
      <c r="AD12" s="69"/>
      <c r="AE12" s="62"/>
      <c r="AF12" s="68">
        <v>12</v>
      </c>
      <c r="AG12" s="68">
        <v>5</v>
      </c>
      <c r="AH12" s="68">
        <v>5</v>
      </c>
      <c r="AI12" s="68">
        <v>10</v>
      </c>
      <c r="AJ12" s="68">
        <v>6</v>
      </c>
      <c r="AK12" s="68">
        <v>9</v>
      </c>
      <c r="AL12" s="68">
        <v>8</v>
      </c>
      <c r="AM12" s="68">
        <v>0</v>
      </c>
      <c r="AN12" s="68">
        <v>2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76">
        <v>57</v>
      </c>
      <c r="AU12" s="46" t="s">
        <v>115</v>
      </c>
      <c r="AZ12" s="50">
        <f>COUNTIF(AZ1:AZ6, "&gt;1")</f>
        <v>0</v>
      </c>
      <c r="BC12" s="45">
        <v>44288</v>
      </c>
      <c r="BD12" s="45">
        <v>208</v>
      </c>
      <c r="BE12" s="45" t="s">
        <v>207</v>
      </c>
      <c r="BF12" s="45">
        <v>51202080604</v>
      </c>
      <c r="BG12" s="45" t="s">
        <v>156</v>
      </c>
      <c r="BH12" s="45">
        <v>39.213798500000003</v>
      </c>
      <c r="BI12" s="45">
        <v>-86.297096300000007</v>
      </c>
      <c r="BJ12" s="45" t="s">
        <v>92</v>
      </c>
      <c r="BK12" s="45">
        <v>8</v>
      </c>
      <c r="BL12" s="45">
        <v>5</v>
      </c>
      <c r="BM12" s="45">
        <v>23.1</v>
      </c>
      <c r="BN12" s="45">
        <v>0.60000000000037801</v>
      </c>
      <c r="BO12" s="45">
        <v>5.0000000000000001E-3</v>
      </c>
      <c r="BP12" s="45">
        <v>8.8999999999999996E-2</v>
      </c>
      <c r="BQ12" s="45" t="s">
        <v>98</v>
      </c>
      <c r="BR12" s="45">
        <v>2.2187299459434194E-4</v>
      </c>
      <c r="BS12" s="45">
        <v>0.127</v>
      </c>
      <c r="BT12" s="45">
        <v>1.4999999999999999E-2</v>
      </c>
      <c r="BU12" s="45">
        <v>14</v>
      </c>
      <c r="BV12" s="45">
        <v>0</v>
      </c>
      <c r="BW12" s="45">
        <v>0</v>
      </c>
      <c r="BX12" s="45">
        <v>6</v>
      </c>
      <c r="BY12" s="45">
        <v>6</v>
      </c>
      <c r="BZ12" s="45">
        <v>6</v>
      </c>
      <c r="CA12" s="45">
        <v>0</v>
      </c>
      <c r="CB12" s="45">
        <v>2.5</v>
      </c>
      <c r="CC12" s="45">
        <v>2</v>
      </c>
      <c r="CD12" s="45">
        <v>0</v>
      </c>
      <c r="CE12" s="45">
        <v>4</v>
      </c>
      <c r="CF12" s="45">
        <v>2</v>
      </c>
      <c r="CG12" s="45">
        <v>6</v>
      </c>
      <c r="CH12" s="45">
        <v>7</v>
      </c>
      <c r="CI12" s="45">
        <v>55.5</v>
      </c>
      <c r="CJ12" s="45">
        <v>130</v>
      </c>
    </row>
    <row r="13" spans="1:101" ht="14" customHeight="1" x14ac:dyDescent="0.35">
      <c r="A13" s="79">
        <v>210</v>
      </c>
      <c r="B13" s="61" t="s">
        <v>206</v>
      </c>
      <c r="C13" s="61" t="s">
        <v>269</v>
      </c>
      <c r="D13" s="63">
        <v>39.213699300000002</v>
      </c>
      <c r="E13" s="63">
        <v>-86.274101299999998</v>
      </c>
      <c r="F13" s="59" t="s">
        <v>295</v>
      </c>
      <c r="G13" s="59" t="s">
        <v>185</v>
      </c>
      <c r="H13" s="59">
        <v>51202080604</v>
      </c>
      <c r="I13" s="59">
        <v>39.213699300000002</v>
      </c>
      <c r="J13" s="59">
        <v>-86.274101299999998</v>
      </c>
      <c r="K13" s="59" t="s">
        <v>92</v>
      </c>
      <c r="L13" s="68">
        <v>0</v>
      </c>
      <c r="M13" s="70" t="s">
        <v>94</v>
      </c>
      <c r="N13" s="62">
        <v>1</v>
      </c>
      <c r="O13" s="62" t="s">
        <v>93</v>
      </c>
      <c r="P13" s="59">
        <v>24</v>
      </c>
      <c r="Q13" s="59">
        <v>6</v>
      </c>
      <c r="R13" s="70"/>
      <c r="S13" s="62">
        <v>1.7</v>
      </c>
      <c r="T13" s="70" t="s">
        <v>94</v>
      </c>
      <c r="U13" s="62">
        <v>2E-3</v>
      </c>
      <c r="V13" s="70" t="s">
        <v>94</v>
      </c>
      <c r="W13" s="62">
        <v>1.9E-3</v>
      </c>
      <c r="X13" s="70"/>
      <c r="Y13" s="62">
        <v>0.108</v>
      </c>
      <c r="Z13" s="70" t="s">
        <v>94</v>
      </c>
      <c r="AA13" s="62">
        <v>7.9000000000000008E-3</v>
      </c>
      <c r="AB13" s="70"/>
      <c r="AC13" s="71">
        <v>2.7E-2</v>
      </c>
      <c r="AD13" s="69">
        <v>1.4146066834452133E-2</v>
      </c>
      <c r="AE13" s="62"/>
      <c r="AF13" s="68">
        <v>10</v>
      </c>
      <c r="AG13" s="68">
        <v>0</v>
      </c>
      <c r="AH13" s="68">
        <v>0</v>
      </c>
      <c r="AI13" s="68">
        <v>6</v>
      </c>
      <c r="AJ13" s="68">
        <v>3</v>
      </c>
      <c r="AK13" s="68">
        <v>6</v>
      </c>
      <c r="AL13" s="68">
        <v>5</v>
      </c>
      <c r="AM13" s="68">
        <v>2</v>
      </c>
      <c r="AN13" s="68">
        <v>4</v>
      </c>
      <c r="AO13" s="68">
        <v>2</v>
      </c>
      <c r="AP13" s="68">
        <v>4</v>
      </c>
      <c r="AQ13" s="68">
        <v>1</v>
      </c>
      <c r="AR13" s="68">
        <v>0</v>
      </c>
      <c r="AS13" s="68">
        <v>4</v>
      </c>
      <c r="AT13" s="76">
        <v>47</v>
      </c>
      <c r="AU13" s="46">
        <v>250</v>
      </c>
      <c r="AY13" s="49">
        <f>Y13/U13</f>
        <v>54</v>
      </c>
      <c r="AZ13" s="50">
        <f>AA13/Y13</f>
        <v>7.3148148148148157E-2</v>
      </c>
      <c r="BA13" s="50">
        <f>W13/U13</f>
        <v>0.95</v>
      </c>
      <c r="BB13" s="50">
        <f>W13/(U13*3.06)</f>
        <v>0.31045751633986923</v>
      </c>
      <c r="BC13" s="45">
        <v>44288</v>
      </c>
      <c r="BD13" s="45">
        <v>210</v>
      </c>
      <c r="BE13" s="45" t="s">
        <v>207</v>
      </c>
      <c r="BF13" s="45">
        <v>51202080604</v>
      </c>
      <c r="BG13" s="45" t="s">
        <v>156</v>
      </c>
      <c r="BH13" s="45">
        <v>39.213699300000002</v>
      </c>
      <c r="BI13" s="45">
        <v>-86.274101299999998</v>
      </c>
      <c r="BJ13" s="45" t="s">
        <v>92</v>
      </c>
      <c r="BK13" s="45">
        <v>4.4000000000000004</v>
      </c>
      <c r="BL13" s="45">
        <v>4.5</v>
      </c>
      <c r="BM13" s="45">
        <v>4.0999999999999996</v>
      </c>
      <c r="BN13" s="45" t="s">
        <v>96</v>
      </c>
      <c r="BO13" s="45">
        <v>1.0999999999999999E-2</v>
      </c>
      <c r="BP13" s="45">
        <v>0.17699999999999999</v>
      </c>
      <c r="BQ13" s="45" t="s">
        <v>98</v>
      </c>
      <c r="BR13" s="45">
        <v>5.2500926744621868E-5</v>
      </c>
      <c r="BS13" s="45">
        <v>0.255</v>
      </c>
      <c r="BT13" s="45">
        <v>2.7E-2</v>
      </c>
      <c r="BU13" s="45">
        <v>10</v>
      </c>
      <c r="BV13" s="45">
        <v>5</v>
      </c>
      <c r="BW13" s="45">
        <v>5</v>
      </c>
      <c r="BX13" s="45">
        <v>10</v>
      </c>
      <c r="BY13" s="45">
        <v>3</v>
      </c>
      <c r="BZ13" s="45">
        <v>9</v>
      </c>
      <c r="CA13" s="45">
        <v>5</v>
      </c>
      <c r="CB13" s="45">
        <v>1</v>
      </c>
      <c r="CC13" s="45">
        <v>2</v>
      </c>
      <c r="CD13" s="45">
        <v>2</v>
      </c>
      <c r="CE13" s="45">
        <v>0</v>
      </c>
      <c r="CF13" s="45">
        <v>4</v>
      </c>
      <c r="CG13" s="45">
        <v>6</v>
      </c>
      <c r="CH13" s="45">
        <v>0</v>
      </c>
      <c r="CI13" s="45">
        <v>62</v>
      </c>
      <c r="CJ13" s="45">
        <v>120</v>
      </c>
    </row>
    <row r="14" spans="1:101" ht="14" customHeight="1" x14ac:dyDescent="0.35">
      <c r="A14" s="79">
        <v>225</v>
      </c>
      <c r="B14" s="62" t="s">
        <v>183</v>
      </c>
      <c r="C14" s="61" t="s">
        <v>268</v>
      </c>
      <c r="D14" s="63">
        <v>39.323799100000002</v>
      </c>
      <c r="E14" s="63">
        <v>-86.174400300000002</v>
      </c>
      <c r="F14" s="59" t="s">
        <v>307</v>
      </c>
      <c r="G14" s="59" t="s">
        <v>185</v>
      </c>
      <c r="H14" s="59">
        <v>51202080601</v>
      </c>
      <c r="I14" s="59">
        <v>39.323799100000002</v>
      </c>
      <c r="J14" s="59">
        <v>-86.174400300000002</v>
      </c>
      <c r="K14" s="59" t="s">
        <v>114</v>
      </c>
      <c r="L14" s="68"/>
      <c r="M14" s="70"/>
      <c r="N14" s="62"/>
      <c r="O14" s="62"/>
      <c r="P14" s="59"/>
      <c r="Q14" s="59"/>
      <c r="R14" s="70"/>
      <c r="S14" s="62"/>
      <c r="T14" s="70"/>
      <c r="U14" s="62"/>
      <c r="V14" s="70"/>
      <c r="W14" s="62"/>
      <c r="X14" s="70"/>
      <c r="Y14" s="62"/>
      <c r="Z14" s="70"/>
      <c r="AA14" s="62"/>
      <c r="AB14" s="70"/>
      <c r="AC14" s="71"/>
      <c r="AD14" s="69"/>
      <c r="AE14" s="62"/>
      <c r="AF14" s="68">
        <v>14</v>
      </c>
      <c r="AG14" s="68">
        <v>5</v>
      </c>
      <c r="AH14" s="68">
        <v>5</v>
      </c>
      <c r="AI14" s="68">
        <v>14</v>
      </c>
      <c r="AJ14" s="68">
        <v>8</v>
      </c>
      <c r="AK14" s="68">
        <v>12</v>
      </c>
      <c r="AL14" s="68">
        <v>5</v>
      </c>
      <c r="AM14" s="68">
        <v>4.5</v>
      </c>
      <c r="AN14" s="68">
        <v>4</v>
      </c>
      <c r="AO14" s="68">
        <v>3</v>
      </c>
      <c r="AP14" s="68">
        <v>0</v>
      </c>
      <c r="AQ14" s="68">
        <v>0</v>
      </c>
      <c r="AR14" s="68">
        <v>0</v>
      </c>
      <c r="AS14" s="68">
        <v>0</v>
      </c>
      <c r="AT14" s="76">
        <v>74.5</v>
      </c>
      <c r="AU14" s="46" t="s">
        <v>115</v>
      </c>
      <c r="BC14" s="45">
        <v>44288</v>
      </c>
      <c r="BD14" s="45">
        <v>225</v>
      </c>
      <c r="BE14" s="45" t="s">
        <v>202</v>
      </c>
      <c r="BF14" s="45">
        <v>51202080601</v>
      </c>
      <c r="BG14" s="45" t="s">
        <v>156</v>
      </c>
      <c r="BH14" s="45">
        <v>39.323799100000002</v>
      </c>
      <c r="BI14" s="45">
        <v>-86.174400300000002</v>
      </c>
      <c r="BJ14" s="45" t="s">
        <v>92</v>
      </c>
      <c r="BK14" s="45">
        <v>4</v>
      </c>
      <c r="BL14" s="45">
        <v>5</v>
      </c>
      <c r="BM14" s="45">
        <v>3</v>
      </c>
      <c r="BN14" s="45">
        <v>2.0000000000002238</v>
      </c>
      <c r="BO14" s="45">
        <v>1.4E-2</v>
      </c>
      <c r="BP14" s="45">
        <v>5.8000000000000003E-2</v>
      </c>
      <c r="BQ14" s="45" t="s">
        <v>98</v>
      </c>
      <c r="BR14" s="45">
        <v>1.6068228989907704E-4</v>
      </c>
      <c r="BS14" s="45">
        <v>0.11599999999999999</v>
      </c>
      <c r="BT14" s="45">
        <v>4.9000000000000002E-2</v>
      </c>
      <c r="BU14" s="45">
        <v>10</v>
      </c>
      <c r="BV14" s="45">
        <v>5</v>
      </c>
      <c r="BW14" s="45">
        <v>5</v>
      </c>
      <c r="BX14" s="45">
        <v>14</v>
      </c>
      <c r="BY14" s="45">
        <v>8</v>
      </c>
      <c r="BZ14" s="45">
        <v>9</v>
      </c>
      <c r="CA14" s="45">
        <v>5</v>
      </c>
      <c r="CB14" s="45">
        <v>5</v>
      </c>
      <c r="CC14" s="45">
        <v>2</v>
      </c>
      <c r="CD14" s="45">
        <v>3</v>
      </c>
      <c r="CE14" s="45">
        <v>4</v>
      </c>
      <c r="CF14" s="45">
        <v>4</v>
      </c>
      <c r="CG14" s="45">
        <v>4</v>
      </c>
      <c r="CH14" s="45">
        <v>4</v>
      </c>
      <c r="CI14" s="45">
        <v>82</v>
      </c>
      <c r="CJ14" s="45">
        <v>37.5</v>
      </c>
    </row>
    <row r="15" spans="1:101" ht="14" customHeight="1" x14ac:dyDescent="0.35">
      <c r="A15" s="79">
        <v>226</v>
      </c>
      <c r="B15" s="62" t="s">
        <v>188</v>
      </c>
      <c r="C15" s="61" t="s">
        <v>268</v>
      </c>
      <c r="D15" s="63">
        <v>39.316600800000003</v>
      </c>
      <c r="E15" s="63">
        <v>-86.167503400000001</v>
      </c>
      <c r="F15" s="59" t="s">
        <v>307</v>
      </c>
      <c r="G15" s="59" t="s">
        <v>185</v>
      </c>
      <c r="H15" s="59">
        <v>51202080601</v>
      </c>
      <c r="I15" s="59">
        <v>39.316600800000003</v>
      </c>
      <c r="J15" s="59">
        <v>-86.167503400000001</v>
      </c>
      <c r="K15" s="59" t="s">
        <v>92</v>
      </c>
      <c r="L15" s="68">
        <v>1</v>
      </c>
      <c r="M15" s="70"/>
      <c r="N15" s="62">
        <v>4.0999999999999996</v>
      </c>
      <c r="O15" s="62" t="s">
        <v>93</v>
      </c>
      <c r="P15" s="59">
        <v>18.5</v>
      </c>
      <c r="Q15" s="59">
        <v>6</v>
      </c>
      <c r="R15" s="70" t="s">
        <v>94</v>
      </c>
      <c r="S15" s="62">
        <v>0.5</v>
      </c>
      <c r="T15" s="70" t="s">
        <v>94</v>
      </c>
      <c r="U15" s="62">
        <v>2E-3</v>
      </c>
      <c r="V15" s="70"/>
      <c r="W15" s="62">
        <v>8.0000000000000002E-3</v>
      </c>
      <c r="X15" s="70"/>
      <c r="Y15" s="62">
        <v>0.1</v>
      </c>
      <c r="Z15" s="70"/>
      <c r="AA15" s="62">
        <v>4.5999999999999999E-2</v>
      </c>
      <c r="AB15" s="70"/>
      <c r="AC15" s="71">
        <v>1.7000000000000001E-2</v>
      </c>
      <c r="AD15" s="69">
        <v>5.9988844083288372E-3</v>
      </c>
      <c r="AE15" s="62"/>
      <c r="AF15" s="68">
        <v>14</v>
      </c>
      <c r="AG15" s="68">
        <v>5</v>
      </c>
      <c r="AH15" s="68">
        <v>5</v>
      </c>
      <c r="AI15" s="68">
        <v>10</v>
      </c>
      <c r="AJ15" s="68">
        <v>8</v>
      </c>
      <c r="AK15" s="68">
        <v>12</v>
      </c>
      <c r="AL15" s="68">
        <v>5</v>
      </c>
      <c r="AM15" s="68">
        <v>4.5</v>
      </c>
      <c r="AN15" s="68">
        <v>4</v>
      </c>
      <c r="AO15" s="68">
        <v>3</v>
      </c>
      <c r="AP15" s="68">
        <v>0</v>
      </c>
      <c r="AQ15" s="68">
        <v>1</v>
      </c>
      <c r="AR15" s="68">
        <v>4</v>
      </c>
      <c r="AS15" s="68">
        <v>0</v>
      </c>
      <c r="AT15" s="76">
        <v>75.5</v>
      </c>
      <c r="AU15" s="46">
        <v>120</v>
      </c>
      <c r="AY15" s="49">
        <f>Y15/U15</f>
        <v>50</v>
      </c>
      <c r="AZ15" s="50">
        <f>AA15/Y15</f>
        <v>0.45999999999999996</v>
      </c>
      <c r="BA15" s="50">
        <f>W15/U15</f>
        <v>4</v>
      </c>
      <c r="BB15" s="50">
        <f>W15/(U15*3.06)</f>
        <v>1.3071895424836601</v>
      </c>
      <c r="BC15" s="45">
        <v>44288</v>
      </c>
      <c r="BD15" s="45">
        <v>226</v>
      </c>
      <c r="BE15" s="45" t="s">
        <v>202</v>
      </c>
      <c r="BF15" s="45">
        <v>51202080601</v>
      </c>
      <c r="BG15" s="45" t="s">
        <v>156</v>
      </c>
      <c r="BH15" s="45">
        <v>39.316600800000003</v>
      </c>
      <c r="BI15" s="45">
        <v>-86.167503400000001</v>
      </c>
      <c r="BJ15" s="45" t="s">
        <v>92</v>
      </c>
      <c r="BK15" s="45">
        <v>5</v>
      </c>
      <c r="BL15" s="45">
        <v>5</v>
      </c>
      <c r="BM15" s="45">
        <v>9.5</v>
      </c>
      <c r="BN15" s="45" t="s">
        <v>96</v>
      </c>
      <c r="BO15" s="45">
        <v>4.0000000000000001E-3</v>
      </c>
      <c r="BP15" s="45">
        <v>5.7000000000000002E-2</v>
      </c>
      <c r="BQ15" s="45" t="s">
        <v>98</v>
      </c>
      <c r="BR15" s="45">
        <v>1.7433317459562177E-4</v>
      </c>
      <c r="BS15" s="45">
        <v>0.121</v>
      </c>
      <c r="BT15" s="45">
        <v>1.4E-2</v>
      </c>
      <c r="BU15" s="45">
        <v>12</v>
      </c>
      <c r="BV15" s="45">
        <v>5</v>
      </c>
      <c r="BW15" s="45">
        <v>5</v>
      </c>
      <c r="BX15" s="45">
        <v>14</v>
      </c>
      <c r="BY15" s="45">
        <v>8</v>
      </c>
      <c r="BZ15" s="45">
        <v>9</v>
      </c>
      <c r="CA15" s="45">
        <v>5</v>
      </c>
      <c r="CB15" s="45">
        <v>2</v>
      </c>
      <c r="CC15" s="45">
        <v>2</v>
      </c>
      <c r="CD15" s="45">
        <v>2</v>
      </c>
      <c r="CE15" s="45">
        <v>4</v>
      </c>
      <c r="CF15" s="45">
        <v>4</v>
      </c>
      <c r="CG15" s="45">
        <v>5</v>
      </c>
      <c r="CH15" s="45">
        <v>5.5</v>
      </c>
      <c r="CI15" s="45">
        <v>82.5</v>
      </c>
      <c r="CJ15" s="45">
        <v>25</v>
      </c>
    </row>
    <row r="16" spans="1:101" ht="14" customHeight="1" x14ac:dyDescent="0.35">
      <c r="A16" s="79">
        <v>231</v>
      </c>
      <c r="B16" s="61" t="s">
        <v>204</v>
      </c>
      <c r="C16" s="61" t="s">
        <v>267</v>
      </c>
      <c r="D16" s="63">
        <v>39.167099</v>
      </c>
      <c r="E16" s="63">
        <v>-86.398696900000004</v>
      </c>
      <c r="F16" s="59" t="s">
        <v>294</v>
      </c>
      <c r="G16" s="59" t="s">
        <v>185</v>
      </c>
      <c r="H16" s="59">
        <v>51202080605</v>
      </c>
      <c r="I16" s="59">
        <v>39.167099</v>
      </c>
      <c r="J16" s="59">
        <v>-86.398696900000004</v>
      </c>
      <c r="K16" s="59" t="s">
        <v>92</v>
      </c>
      <c r="L16" s="68">
        <v>0</v>
      </c>
      <c r="M16" s="70"/>
      <c r="N16" s="62">
        <v>18.100000000000001</v>
      </c>
      <c r="O16" s="62" t="s">
        <v>93</v>
      </c>
      <c r="P16" s="59">
        <v>16.5</v>
      </c>
      <c r="Q16" s="59">
        <v>6</v>
      </c>
      <c r="R16" s="70"/>
      <c r="S16" s="62">
        <v>2.5</v>
      </c>
      <c r="T16" s="70" t="s">
        <v>94</v>
      </c>
      <c r="U16" s="62">
        <v>2E-3</v>
      </c>
      <c r="V16" s="70" t="s">
        <v>94</v>
      </c>
      <c r="W16" s="62">
        <v>1.9E-3</v>
      </c>
      <c r="X16" s="70"/>
      <c r="Y16" s="62">
        <v>0.13450000000000001</v>
      </c>
      <c r="Z16" s="70"/>
      <c r="AA16" s="62">
        <v>0.01</v>
      </c>
      <c r="AB16" s="70"/>
      <c r="AC16" s="71">
        <v>3.7999999999999999E-2</v>
      </c>
      <c r="AD16" s="69">
        <v>1.1498013394100304E-2</v>
      </c>
      <c r="AE16" s="62"/>
      <c r="AF16" s="68">
        <v>10</v>
      </c>
      <c r="AG16" s="68">
        <v>0</v>
      </c>
      <c r="AH16" s="68">
        <v>0</v>
      </c>
      <c r="AI16" s="68">
        <v>10</v>
      </c>
      <c r="AJ16" s="68">
        <v>8</v>
      </c>
      <c r="AK16" s="68">
        <v>9</v>
      </c>
      <c r="AL16" s="68">
        <v>5</v>
      </c>
      <c r="AM16" s="68">
        <v>1</v>
      </c>
      <c r="AN16" s="68">
        <v>2</v>
      </c>
      <c r="AO16" s="68">
        <v>2</v>
      </c>
      <c r="AP16" s="68">
        <v>4</v>
      </c>
      <c r="AQ16" s="68">
        <v>1</v>
      </c>
      <c r="AR16" s="68">
        <v>0</v>
      </c>
      <c r="AS16" s="68">
        <v>0</v>
      </c>
      <c r="AT16" s="76">
        <v>52</v>
      </c>
      <c r="AU16" s="46">
        <v>220</v>
      </c>
      <c r="AY16" s="49">
        <f>Y16/U16</f>
        <v>67.25</v>
      </c>
      <c r="AZ16" s="50">
        <f>AA16/Y16</f>
        <v>7.434944237918216E-2</v>
      </c>
      <c r="BA16" s="50">
        <f>W16/U16</f>
        <v>0.95</v>
      </c>
      <c r="BB16" s="50">
        <f>W16/(U16*3.06)</f>
        <v>0.31045751633986923</v>
      </c>
      <c r="BC16" s="45">
        <v>44288</v>
      </c>
      <c r="BD16" s="45">
        <v>231</v>
      </c>
      <c r="BE16" s="45" t="s">
        <v>191</v>
      </c>
      <c r="BF16" s="45">
        <v>51202080605</v>
      </c>
      <c r="BG16" s="45" t="s">
        <v>156</v>
      </c>
      <c r="BH16" s="45">
        <v>39.167099</v>
      </c>
      <c r="BI16" s="45">
        <v>-86.398696900000004</v>
      </c>
      <c r="BJ16" s="45" t="s">
        <v>92</v>
      </c>
      <c r="BK16" s="45">
        <v>6</v>
      </c>
      <c r="BL16" s="45">
        <v>5</v>
      </c>
      <c r="BM16" s="45">
        <v>6.3</v>
      </c>
      <c r="BN16" s="45">
        <v>2.2000000000002018</v>
      </c>
      <c r="BO16" s="45">
        <v>3.0000000000000001E-3</v>
      </c>
      <c r="BP16" s="45">
        <v>0.192</v>
      </c>
      <c r="BQ16" s="45" t="s">
        <v>98</v>
      </c>
      <c r="BR16" s="45">
        <v>1.8903330013787928E-4</v>
      </c>
      <c r="BS16" s="45">
        <v>0.35899999999999999</v>
      </c>
      <c r="BT16" s="45">
        <v>2.3E-2</v>
      </c>
      <c r="BU16" s="45">
        <v>14</v>
      </c>
      <c r="BV16" s="45">
        <v>0</v>
      </c>
      <c r="BW16" s="45">
        <v>0</v>
      </c>
      <c r="BX16" s="45">
        <v>16</v>
      </c>
      <c r="BY16" s="45">
        <v>3</v>
      </c>
      <c r="BZ16" s="45">
        <v>9</v>
      </c>
      <c r="CA16" s="45">
        <v>8</v>
      </c>
      <c r="CB16" s="45">
        <v>4.5</v>
      </c>
      <c r="CC16" s="45">
        <v>0</v>
      </c>
      <c r="CD16" s="45">
        <v>2</v>
      </c>
      <c r="CE16" s="45">
        <v>6</v>
      </c>
      <c r="CF16" s="45">
        <v>1</v>
      </c>
      <c r="CG16" s="45">
        <v>6</v>
      </c>
      <c r="CH16" s="45">
        <v>4</v>
      </c>
      <c r="CI16" s="45">
        <v>73.5</v>
      </c>
      <c r="CJ16" s="45">
        <v>120</v>
      </c>
    </row>
    <row r="17" spans="1:88" ht="14" customHeight="1" x14ac:dyDescent="0.35">
      <c r="A17" s="79">
        <v>232</v>
      </c>
      <c r="B17" s="62" t="s">
        <v>266</v>
      </c>
      <c r="C17" s="61" t="s">
        <v>265</v>
      </c>
      <c r="D17" s="63">
        <v>39.270198800000003</v>
      </c>
      <c r="E17" s="63">
        <v>-86.1421967</v>
      </c>
      <c r="F17" s="59" t="s">
        <v>307</v>
      </c>
      <c r="G17" s="59" t="s">
        <v>185</v>
      </c>
      <c r="H17" s="59">
        <v>51202080601</v>
      </c>
      <c r="I17" s="59">
        <v>39.270198800000003</v>
      </c>
      <c r="J17" s="59">
        <v>-86.1421967</v>
      </c>
      <c r="K17" s="59" t="s">
        <v>92</v>
      </c>
      <c r="L17" s="68">
        <v>0</v>
      </c>
      <c r="M17" s="70"/>
      <c r="N17" s="62">
        <v>4.0999999999999996</v>
      </c>
      <c r="O17" s="62" t="s">
        <v>93</v>
      </c>
      <c r="P17" s="59">
        <v>25</v>
      </c>
      <c r="Q17" s="59">
        <v>6</v>
      </c>
      <c r="R17" s="70"/>
      <c r="S17" s="62">
        <v>1.8</v>
      </c>
      <c r="T17" s="70" t="s">
        <v>94</v>
      </c>
      <c r="U17" s="62">
        <v>2E-3</v>
      </c>
      <c r="V17" s="70"/>
      <c r="W17" s="62">
        <v>4.0000000000000001E-3</v>
      </c>
      <c r="X17" s="70" t="s">
        <v>94</v>
      </c>
      <c r="Y17" s="62">
        <v>0.1</v>
      </c>
      <c r="Z17" s="70"/>
      <c r="AA17" s="62">
        <v>3.7999999999999999E-2</v>
      </c>
      <c r="AB17" s="70" t="s">
        <v>94</v>
      </c>
      <c r="AC17" s="71">
        <v>1.4E-2</v>
      </c>
      <c r="AD17" s="69">
        <v>1.1498013394100304E-2</v>
      </c>
      <c r="AE17" s="62"/>
      <c r="AF17" s="68">
        <v>6</v>
      </c>
      <c r="AG17" s="68">
        <v>0</v>
      </c>
      <c r="AH17" s="68">
        <v>5</v>
      </c>
      <c r="AI17" s="68">
        <v>10</v>
      </c>
      <c r="AJ17" s="68">
        <v>3</v>
      </c>
      <c r="AK17" s="68">
        <v>9</v>
      </c>
      <c r="AL17" s="68">
        <v>8</v>
      </c>
      <c r="AM17" s="68">
        <v>3</v>
      </c>
      <c r="AN17" s="68">
        <v>2</v>
      </c>
      <c r="AO17" s="68">
        <v>3</v>
      </c>
      <c r="AP17" s="68">
        <v>4</v>
      </c>
      <c r="AQ17" s="68">
        <v>1</v>
      </c>
      <c r="AR17" s="68">
        <v>0</v>
      </c>
      <c r="AS17" s="68">
        <v>0</v>
      </c>
      <c r="AT17" s="76">
        <v>54</v>
      </c>
      <c r="AU17" s="46" t="s">
        <v>115</v>
      </c>
      <c r="AY17" s="49">
        <f>Y17/U17</f>
        <v>50</v>
      </c>
      <c r="AZ17" s="50">
        <f>AA17/Y17</f>
        <v>0.37999999999999995</v>
      </c>
      <c r="BA17" s="50">
        <f>W17/U17</f>
        <v>2</v>
      </c>
      <c r="BB17" s="50">
        <f>W17/(U17*3.06)</f>
        <v>0.65359477124183007</v>
      </c>
      <c r="BC17" s="45">
        <v>44288</v>
      </c>
      <c r="BD17" s="45">
        <v>232</v>
      </c>
      <c r="BE17" s="45" t="s">
        <v>202</v>
      </c>
      <c r="BF17" s="45">
        <v>51202080601</v>
      </c>
      <c r="BG17" s="45" t="s">
        <v>156</v>
      </c>
      <c r="BH17" s="45">
        <v>39.270198800000003</v>
      </c>
      <c r="BI17" s="45">
        <v>-86.1421967</v>
      </c>
      <c r="BJ17" s="45" t="s">
        <v>92</v>
      </c>
      <c r="BK17" s="45">
        <v>6</v>
      </c>
      <c r="BL17" s="45">
        <v>5</v>
      </c>
      <c r="BM17" s="45">
        <v>9.6</v>
      </c>
      <c r="BN17" s="45" t="s">
        <v>96</v>
      </c>
      <c r="BO17" s="45">
        <v>1.2999999999999999E-2</v>
      </c>
      <c r="BP17" s="45">
        <v>3.3000000000000002E-2</v>
      </c>
      <c r="BQ17" s="45" t="s">
        <v>98</v>
      </c>
      <c r="BR17" s="45">
        <v>1.8903330013787928E-4</v>
      </c>
      <c r="BS17" s="45">
        <v>0.10299999999999999</v>
      </c>
      <c r="BT17" s="45">
        <v>3.2000000000000001E-2</v>
      </c>
      <c r="BU17" s="45">
        <v>10</v>
      </c>
      <c r="BV17" s="45">
        <v>5</v>
      </c>
      <c r="BW17" s="45">
        <v>0</v>
      </c>
      <c r="BX17" s="45">
        <v>4</v>
      </c>
      <c r="BY17" s="45">
        <v>3</v>
      </c>
      <c r="BZ17" s="45">
        <v>9</v>
      </c>
      <c r="CA17" s="45">
        <v>5</v>
      </c>
      <c r="CB17" s="45">
        <v>3</v>
      </c>
      <c r="CC17" s="45">
        <v>2</v>
      </c>
      <c r="CD17" s="45">
        <v>2</v>
      </c>
      <c r="CE17" s="45">
        <v>4</v>
      </c>
      <c r="CF17" s="45">
        <v>5</v>
      </c>
      <c r="CG17" s="45">
        <v>4</v>
      </c>
      <c r="CH17" s="45">
        <v>4</v>
      </c>
      <c r="CI17" s="45">
        <v>60</v>
      </c>
      <c r="CJ17" s="45">
        <v>25</v>
      </c>
    </row>
    <row r="18" spans="1:88" ht="14" customHeight="1" x14ac:dyDescent="0.35">
      <c r="A18" s="79">
        <v>239</v>
      </c>
      <c r="B18" s="61" t="s">
        <v>264</v>
      </c>
      <c r="C18" s="61" t="s">
        <v>263</v>
      </c>
      <c r="D18" s="63">
        <v>39.242900800000001</v>
      </c>
      <c r="E18" s="63">
        <v>-86.094497700000005</v>
      </c>
      <c r="F18" s="59" t="s">
        <v>296</v>
      </c>
      <c r="G18" s="59" t="s">
        <v>185</v>
      </c>
      <c r="H18" s="59">
        <v>51202080602</v>
      </c>
      <c r="I18" s="59">
        <v>39.242900800000001</v>
      </c>
      <c r="J18" s="59">
        <v>-86.094497700000005</v>
      </c>
      <c r="K18" s="59" t="s">
        <v>114</v>
      </c>
      <c r="L18" s="68"/>
      <c r="M18" s="70"/>
      <c r="N18" s="62"/>
      <c r="O18" s="62"/>
      <c r="P18" s="59"/>
      <c r="Q18" s="59"/>
      <c r="R18" s="70"/>
      <c r="S18" s="62"/>
      <c r="T18" s="70"/>
      <c r="U18" s="62"/>
      <c r="V18" s="70"/>
      <c r="W18" s="62"/>
      <c r="X18" s="70"/>
      <c r="Y18" s="62"/>
      <c r="Z18" s="70"/>
      <c r="AA18" s="62"/>
      <c r="AB18" s="70"/>
      <c r="AC18" s="71"/>
      <c r="AD18" s="69"/>
      <c r="AE18" s="62"/>
      <c r="AF18" s="68">
        <v>10</v>
      </c>
      <c r="AG18" s="68">
        <v>0</v>
      </c>
      <c r="AH18" s="68">
        <v>0</v>
      </c>
      <c r="AI18" s="68">
        <v>10</v>
      </c>
      <c r="AJ18" s="68">
        <v>6</v>
      </c>
      <c r="AK18" s="68">
        <v>6</v>
      </c>
      <c r="AL18" s="68">
        <v>5</v>
      </c>
      <c r="AM18" s="68">
        <v>3.5</v>
      </c>
      <c r="AN18" s="68">
        <v>2</v>
      </c>
      <c r="AO18" s="68">
        <v>3</v>
      </c>
      <c r="AP18" s="68">
        <v>0</v>
      </c>
      <c r="AQ18" s="68">
        <v>0</v>
      </c>
      <c r="AR18" s="68">
        <v>0</v>
      </c>
      <c r="AS18" s="68">
        <v>0</v>
      </c>
      <c r="AT18" s="76">
        <v>45.5</v>
      </c>
      <c r="AU18" s="46" t="s">
        <v>115</v>
      </c>
      <c r="BC18" s="45">
        <v>44288</v>
      </c>
      <c r="BD18" s="45">
        <v>239</v>
      </c>
      <c r="BE18" s="45" t="s">
        <v>196</v>
      </c>
      <c r="BF18" s="45">
        <v>51202080602</v>
      </c>
      <c r="BG18" s="45" t="s">
        <v>156</v>
      </c>
      <c r="BH18" s="45">
        <v>39.242900800000001</v>
      </c>
      <c r="BI18" s="45">
        <v>-86.094497700000005</v>
      </c>
      <c r="BJ18" s="45" t="s">
        <v>92</v>
      </c>
      <c r="BK18" s="45">
        <v>9</v>
      </c>
      <c r="BL18" s="45">
        <v>4</v>
      </c>
      <c r="BM18" s="45">
        <v>3</v>
      </c>
      <c r="BN18" s="45">
        <v>4.0000000000000036</v>
      </c>
      <c r="BO18" s="45">
        <v>6.0000000000000001E-3</v>
      </c>
      <c r="BP18" s="45">
        <v>0.126</v>
      </c>
      <c r="BQ18" s="45" t="s">
        <v>98</v>
      </c>
      <c r="BR18" s="45">
        <v>2.4017307318652968E-5</v>
      </c>
      <c r="BS18" s="45">
        <v>0.315</v>
      </c>
      <c r="BT18" s="45">
        <v>3.7999999999999999E-2</v>
      </c>
      <c r="BU18" s="45">
        <v>10</v>
      </c>
      <c r="BV18" s="45">
        <v>0</v>
      </c>
      <c r="BW18" s="45">
        <v>0</v>
      </c>
      <c r="BX18" s="45">
        <v>10</v>
      </c>
      <c r="BY18" s="45">
        <v>8</v>
      </c>
      <c r="BZ18" s="45">
        <v>9</v>
      </c>
      <c r="CA18" s="45">
        <v>5</v>
      </c>
      <c r="CB18" s="45">
        <v>5</v>
      </c>
      <c r="CC18" s="45">
        <v>2</v>
      </c>
      <c r="CD18" s="45">
        <v>3</v>
      </c>
      <c r="CE18" s="45">
        <v>6</v>
      </c>
      <c r="CF18" s="45">
        <v>5</v>
      </c>
      <c r="CG18" s="45">
        <v>6</v>
      </c>
      <c r="CH18" s="45">
        <v>4</v>
      </c>
      <c r="CI18" s="45">
        <v>73</v>
      </c>
      <c r="CJ18" s="45">
        <v>50</v>
      </c>
    </row>
    <row r="19" spans="1:88" ht="14" customHeight="1" x14ac:dyDescent="0.35">
      <c r="A19" s="79">
        <v>250</v>
      </c>
      <c r="B19" s="61" t="s">
        <v>250</v>
      </c>
      <c r="C19" s="61" t="s">
        <v>262</v>
      </c>
      <c r="D19" s="63">
        <v>39.202701599999997</v>
      </c>
      <c r="E19" s="63">
        <v>-86.220703099999994</v>
      </c>
      <c r="F19" s="59" t="s">
        <v>295</v>
      </c>
      <c r="G19" s="59" t="s">
        <v>185</v>
      </c>
      <c r="H19" s="59">
        <v>51202080604</v>
      </c>
      <c r="I19" s="59">
        <v>39.202701599999997</v>
      </c>
      <c r="J19" s="59">
        <v>-86.220703099999994</v>
      </c>
      <c r="K19" s="59" t="s">
        <v>92</v>
      </c>
      <c r="L19" s="68">
        <v>0</v>
      </c>
      <c r="M19" s="70"/>
      <c r="N19" s="62">
        <v>8.6</v>
      </c>
      <c r="O19" s="62" t="s">
        <v>93</v>
      </c>
      <c r="P19" s="59">
        <v>16</v>
      </c>
      <c r="Q19" s="59">
        <v>6.5</v>
      </c>
      <c r="R19" s="70"/>
      <c r="S19" s="62">
        <v>2.7</v>
      </c>
      <c r="T19" s="70" t="s">
        <v>94</v>
      </c>
      <c r="U19" s="62">
        <v>2E-3</v>
      </c>
      <c r="V19" s="70"/>
      <c r="W19" s="62">
        <v>3.0000000000000001E-3</v>
      </c>
      <c r="X19" s="70" t="s">
        <v>94</v>
      </c>
      <c r="Y19" s="62">
        <v>0.1</v>
      </c>
      <c r="Z19" s="70" t="s">
        <v>94</v>
      </c>
      <c r="AA19" s="62">
        <v>7.9000000000000008E-3</v>
      </c>
      <c r="AB19" s="70"/>
      <c r="AC19" s="71">
        <v>2.1000000000000001E-2</v>
      </c>
      <c r="AD19" s="69">
        <v>1.9334894699011781E-2</v>
      </c>
      <c r="AE19" s="62"/>
      <c r="AF19" s="68">
        <v>10</v>
      </c>
      <c r="AG19" s="68">
        <v>0</v>
      </c>
      <c r="AH19" s="68">
        <v>0</v>
      </c>
      <c r="AI19" s="68">
        <v>16</v>
      </c>
      <c r="AJ19" s="68">
        <v>8</v>
      </c>
      <c r="AK19" s="68">
        <v>9</v>
      </c>
      <c r="AL19" s="68">
        <v>5</v>
      </c>
      <c r="AM19" s="68">
        <v>5</v>
      </c>
      <c r="AN19" s="68">
        <v>2</v>
      </c>
      <c r="AO19" s="68">
        <v>2</v>
      </c>
      <c r="AP19" s="68">
        <v>4</v>
      </c>
      <c r="AQ19" s="68">
        <v>1</v>
      </c>
      <c r="AR19" s="68">
        <v>0</v>
      </c>
      <c r="AS19" s="68">
        <v>3.7</v>
      </c>
      <c r="AT19" s="76">
        <v>65.7</v>
      </c>
      <c r="AU19" s="46">
        <v>185</v>
      </c>
      <c r="AY19" s="49">
        <f t="shared" ref="AY19:AY27" si="0">Y19/U19</f>
        <v>50</v>
      </c>
      <c r="AZ19" s="50">
        <f t="shared" ref="AZ19:AZ27" si="1">AA19/Y19</f>
        <v>7.9000000000000001E-2</v>
      </c>
      <c r="BA19" s="50">
        <f t="shared" ref="BA19:BA27" si="2">W19/U19</f>
        <v>1.5</v>
      </c>
      <c r="BB19" s="50">
        <f t="shared" ref="BB19:BB27" si="3">W19/(U19*3.06)</f>
        <v>0.49019607843137253</v>
      </c>
      <c r="BC19" s="45">
        <v>44288</v>
      </c>
      <c r="BD19" s="45">
        <v>250</v>
      </c>
      <c r="BE19" s="45" t="s">
        <v>207</v>
      </c>
      <c r="BF19" s="45">
        <v>51202080604</v>
      </c>
      <c r="BG19" s="45" t="s">
        <v>156</v>
      </c>
      <c r="BH19" s="45">
        <v>39.202701599999997</v>
      </c>
      <c r="BI19" s="45">
        <v>-86.220703099999994</v>
      </c>
      <c r="BJ19" s="45" t="s">
        <v>92</v>
      </c>
      <c r="BK19" s="45">
        <v>6.5</v>
      </c>
      <c r="BL19" s="45">
        <v>4.5</v>
      </c>
      <c r="BM19" s="45">
        <v>10.9</v>
      </c>
      <c r="BN19" s="45" t="s">
        <v>96</v>
      </c>
      <c r="BO19" s="45">
        <v>4.0000000000000001E-3</v>
      </c>
      <c r="BP19" s="45">
        <v>4.5999999999999999E-2</v>
      </c>
      <c r="BQ19" s="45" t="s">
        <v>98</v>
      </c>
      <c r="BR19" s="45">
        <v>6.2233943829293473E-5</v>
      </c>
      <c r="BS19" s="45">
        <v>0.10050000000000001</v>
      </c>
      <c r="BT19" s="45">
        <v>2.35E-2</v>
      </c>
      <c r="BU19" s="45">
        <v>10</v>
      </c>
      <c r="BV19" s="45">
        <v>5</v>
      </c>
      <c r="BW19" s="45">
        <v>5</v>
      </c>
      <c r="BX19" s="45">
        <v>18</v>
      </c>
      <c r="BY19" s="45">
        <v>3</v>
      </c>
      <c r="BZ19" s="45">
        <v>9</v>
      </c>
      <c r="CA19" s="45">
        <v>8</v>
      </c>
      <c r="CB19" s="45">
        <v>5</v>
      </c>
      <c r="CC19" s="45">
        <v>0</v>
      </c>
      <c r="CD19" s="45">
        <v>2</v>
      </c>
      <c r="CE19" s="45">
        <v>0</v>
      </c>
      <c r="CF19" s="45">
        <v>5</v>
      </c>
      <c r="CG19" s="45">
        <v>6</v>
      </c>
      <c r="CH19" s="45">
        <v>5.5</v>
      </c>
      <c r="CI19" s="45">
        <v>81.5</v>
      </c>
      <c r="CJ19" s="45">
        <v>100</v>
      </c>
    </row>
    <row r="20" spans="1:88" ht="14" customHeight="1" x14ac:dyDescent="0.35">
      <c r="A20" s="79">
        <v>251</v>
      </c>
      <c r="B20" s="61" t="s">
        <v>183</v>
      </c>
      <c r="C20" s="61" t="s">
        <v>261</v>
      </c>
      <c r="D20" s="63">
        <v>39.151298500000003</v>
      </c>
      <c r="E20" s="63">
        <v>-86.398498500000002</v>
      </c>
      <c r="F20" s="59" t="s">
        <v>294</v>
      </c>
      <c r="G20" s="59" t="s">
        <v>185</v>
      </c>
      <c r="H20" s="59">
        <v>51202080605</v>
      </c>
      <c r="I20" s="59">
        <v>39.151298500000003</v>
      </c>
      <c r="J20" s="59">
        <v>-86.398498500000002</v>
      </c>
      <c r="K20" s="59" t="s">
        <v>92</v>
      </c>
      <c r="L20" s="68">
        <v>0</v>
      </c>
      <c r="M20" s="70"/>
      <c r="N20" s="62">
        <v>9.8000000000000007</v>
      </c>
      <c r="O20" s="62" t="s">
        <v>93</v>
      </c>
      <c r="P20" s="59"/>
      <c r="Q20" s="59"/>
      <c r="R20" s="70"/>
      <c r="S20" s="62">
        <v>9</v>
      </c>
      <c r="T20" s="70"/>
      <c r="U20" s="62">
        <v>1.6E-2</v>
      </c>
      <c r="V20" s="70"/>
      <c r="W20" s="62">
        <v>3.0000000000000001E-3</v>
      </c>
      <c r="X20" s="70"/>
      <c r="Y20" s="62">
        <v>0.42</v>
      </c>
      <c r="Z20" s="70" t="s">
        <v>94</v>
      </c>
      <c r="AA20" s="62">
        <v>7.9000000000000008E-3</v>
      </c>
      <c r="AB20" s="70"/>
      <c r="AC20" s="71">
        <v>1.6E-2</v>
      </c>
      <c r="AD20" s="69" t="s">
        <v>102</v>
      </c>
      <c r="AE20" s="62"/>
      <c r="AF20" s="68">
        <v>3</v>
      </c>
      <c r="AG20" s="68">
        <v>0</v>
      </c>
      <c r="AH20" s="68">
        <v>0</v>
      </c>
      <c r="AI20" s="68">
        <v>12</v>
      </c>
      <c r="AJ20" s="68">
        <v>8</v>
      </c>
      <c r="AK20" s="68">
        <v>9</v>
      </c>
      <c r="AL20" s="68">
        <v>8</v>
      </c>
      <c r="AM20" s="68">
        <v>4.5</v>
      </c>
      <c r="AN20" s="68">
        <v>4</v>
      </c>
      <c r="AO20" s="68">
        <v>2</v>
      </c>
      <c r="AP20" s="68">
        <v>8</v>
      </c>
      <c r="AQ20" s="68">
        <v>1</v>
      </c>
      <c r="AR20" s="68">
        <v>0</v>
      </c>
      <c r="AS20" s="68">
        <v>0</v>
      </c>
      <c r="AT20" s="76">
        <v>59.5</v>
      </c>
      <c r="AU20" s="46" t="s">
        <v>115</v>
      </c>
      <c r="AY20" s="49">
        <f t="shared" si="0"/>
        <v>26.25</v>
      </c>
      <c r="AZ20" s="50">
        <f t="shared" si="1"/>
        <v>1.8809523809523811E-2</v>
      </c>
      <c r="BA20" s="50">
        <f t="shared" si="2"/>
        <v>0.1875</v>
      </c>
      <c r="BB20" s="50">
        <f t="shared" si="3"/>
        <v>6.1274509803921566E-2</v>
      </c>
      <c r="BC20" s="45">
        <v>44288</v>
      </c>
      <c r="BD20" s="45">
        <v>251</v>
      </c>
      <c r="BE20" s="45" t="s">
        <v>191</v>
      </c>
      <c r="BF20" s="45">
        <v>51202080605</v>
      </c>
      <c r="BG20" s="45" t="s">
        <v>156</v>
      </c>
      <c r="BH20" s="45">
        <v>39.151298500000003</v>
      </c>
      <c r="BI20" s="45">
        <v>-86.398498500000002</v>
      </c>
      <c r="BJ20" s="45" t="s">
        <v>92</v>
      </c>
      <c r="BK20" s="45">
        <v>10</v>
      </c>
      <c r="BL20" s="45">
        <v>5</v>
      </c>
      <c r="BM20" s="45">
        <v>30.5</v>
      </c>
      <c r="BN20" s="45">
        <v>7.999999999999952</v>
      </c>
      <c r="BO20" s="45">
        <v>4.0000000000000001E-3</v>
      </c>
      <c r="BP20" s="45">
        <v>0.16900000000000001</v>
      </c>
      <c r="BQ20" s="45" t="s">
        <v>98</v>
      </c>
      <c r="BR20" s="45">
        <v>2.5982901965156395E-4</v>
      </c>
      <c r="BS20" s="45">
        <v>0.30299999999999999</v>
      </c>
      <c r="BT20" s="45">
        <v>3.6999999999999998E-2</v>
      </c>
      <c r="BU20" s="45">
        <v>0</v>
      </c>
      <c r="BV20" s="45">
        <v>0</v>
      </c>
      <c r="BW20" s="45">
        <v>0</v>
      </c>
      <c r="BX20" s="45">
        <v>14</v>
      </c>
      <c r="BY20" s="45">
        <v>8</v>
      </c>
      <c r="BZ20" s="45">
        <v>12</v>
      </c>
      <c r="CA20" s="45">
        <v>8</v>
      </c>
      <c r="CB20" s="45">
        <v>3</v>
      </c>
      <c r="CC20" s="45">
        <v>2</v>
      </c>
      <c r="CD20" s="45">
        <v>3</v>
      </c>
      <c r="CE20" s="45">
        <v>8</v>
      </c>
      <c r="CF20" s="45">
        <v>1</v>
      </c>
      <c r="CG20" s="45">
        <v>0</v>
      </c>
      <c r="CH20" s="45">
        <v>0</v>
      </c>
      <c r="CI20" s="45">
        <v>59</v>
      </c>
      <c r="CJ20" s="45">
        <v>120</v>
      </c>
    </row>
    <row r="21" spans="1:88" ht="14" customHeight="1" x14ac:dyDescent="0.35">
      <c r="A21" s="79">
        <v>256</v>
      </c>
      <c r="B21" s="61" t="s">
        <v>183</v>
      </c>
      <c r="C21" s="61" t="s">
        <v>260</v>
      </c>
      <c r="D21" s="63">
        <v>39.1731987</v>
      </c>
      <c r="E21" s="63">
        <v>-86.319396999999995</v>
      </c>
      <c r="F21" s="59" t="s">
        <v>295</v>
      </c>
      <c r="G21" s="59" t="s">
        <v>185</v>
      </c>
      <c r="H21" s="59">
        <v>51202080604</v>
      </c>
      <c r="I21" s="59">
        <v>39.1731987</v>
      </c>
      <c r="J21" s="59">
        <v>-86.319396999999995</v>
      </c>
      <c r="K21" s="59" t="s">
        <v>92</v>
      </c>
      <c r="L21" s="68">
        <v>0</v>
      </c>
      <c r="M21" s="70"/>
      <c r="N21" s="62">
        <v>4</v>
      </c>
      <c r="O21" s="62" t="s">
        <v>93</v>
      </c>
      <c r="P21" s="59">
        <v>17.8</v>
      </c>
      <c r="Q21" s="59">
        <v>6</v>
      </c>
      <c r="R21" s="70"/>
      <c r="S21" s="62">
        <v>6.7</v>
      </c>
      <c r="T21" s="70"/>
      <c r="U21" s="62">
        <v>0.02</v>
      </c>
      <c r="V21" s="70"/>
      <c r="W21" s="62">
        <v>3.0000000000000001E-3</v>
      </c>
      <c r="X21" s="70"/>
      <c r="Y21" s="62">
        <v>0.251</v>
      </c>
      <c r="Z21" s="70" t="s">
        <v>94</v>
      </c>
      <c r="AA21" s="62">
        <v>7.9000000000000008E-3</v>
      </c>
      <c r="AB21" s="70" t="s">
        <v>94</v>
      </c>
      <c r="AC21" s="71">
        <v>1.4E-2</v>
      </c>
      <c r="AD21" s="69">
        <v>4.7099820942590178E-3</v>
      </c>
      <c r="AE21" s="62"/>
      <c r="AF21" s="68">
        <v>5.3</v>
      </c>
      <c r="AG21" s="68">
        <v>0</v>
      </c>
      <c r="AH21" s="68">
        <v>0</v>
      </c>
      <c r="AI21" s="68">
        <v>14</v>
      </c>
      <c r="AJ21" s="68">
        <v>3</v>
      </c>
      <c r="AK21" s="68">
        <v>0</v>
      </c>
      <c r="AL21" s="68">
        <v>5</v>
      </c>
      <c r="AM21" s="68">
        <v>2.5</v>
      </c>
      <c r="AN21" s="68">
        <v>0</v>
      </c>
      <c r="AO21" s="68">
        <v>2</v>
      </c>
      <c r="AP21" s="68">
        <v>8</v>
      </c>
      <c r="AQ21" s="68">
        <v>1</v>
      </c>
      <c r="AR21" s="68">
        <v>4</v>
      </c>
      <c r="AS21" s="68">
        <v>4</v>
      </c>
      <c r="AT21" s="76">
        <v>48.8</v>
      </c>
      <c r="AU21" s="46">
        <v>175</v>
      </c>
      <c r="AY21" s="49">
        <f t="shared" si="0"/>
        <v>12.549999999999999</v>
      </c>
      <c r="AZ21" s="50">
        <f t="shared" si="1"/>
        <v>3.1474103585657373E-2</v>
      </c>
      <c r="BA21" s="50">
        <f t="shared" si="2"/>
        <v>0.15</v>
      </c>
      <c r="BB21" s="50">
        <f t="shared" si="3"/>
        <v>4.9019607843137254E-2</v>
      </c>
      <c r="BC21" s="45">
        <v>44288</v>
      </c>
      <c r="BD21" s="45">
        <v>256</v>
      </c>
      <c r="BE21" s="45" t="s">
        <v>207</v>
      </c>
      <c r="BF21" s="45">
        <v>51202080604</v>
      </c>
      <c r="BG21" s="45" t="s">
        <v>156</v>
      </c>
      <c r="BH21" s="45">
        <v>39.1731987</v>
      </c>
      <c r="BI21" s="45">
        <v>-86.319396999999995</v>
      </c>
      <c r="BJ21" s="45" t="s">
        <v>186</v>
      </c>
      <c r="BK21" s="45" t="s">
        <v>115</v>
      </c>
      <c r="BL21" s="45" t="s">
        <v>115</v>
      </c>
      <c r="BO21" s="45" t="s">
        <v>102</v>
      </c>
      <c r="BP21" s="45" t="s">
        <v>102</v>
      </c>
      <c r="BQ21" s="45" t="s">
        <v>102</v>
      </c>
      <c r="BR21" s="45" t="s">
        <v>102</v>
      </c>
      <c r="BS21" s="45" t="s">
        <v>102</v>
      </c>
      <c r="BT21" s="45" t="s">
        <v>102</v>
      </c>
      <c r="BU21" s="45">
        <v>0</v>
      </c>
      <c r="BV21" s="45">
        <v>0</v>
      </c>
      <c r="BW21" s="45">
        <v>0</v>
      </c>
      <c r="BX21" s="45">
        <v>8</v>
      </c>
      <c r="BY21" s="45">
        <v>0</v>
      </c>
      <c r="BZ21" s="45">
        <v>9</v>
      </c>
      <c r="CA21" s="45">
        <v>8</v>
      </c>
      <c r="CB21" s="45">
        <v>1</v>
      </c>
      <c r="CC21" s="45">
        <v>2</v>
      </c>
      <c r="CD21" s="45">
        <v>2</v>
      </c>
      <c r="CE21" s="45">
        <v>0</v>
      </c>
      <c r="CF21" s="45">
        <v>1</v>
      </c>
      <c r="CG21" s="45">
        <v>6</v>
      </c>
      <c r="CH21" s="45">
        <v>0</v>
      </c>
      <c r="CI21" s="45">
        <v>37</v>
      </c>
      <c r="CJ21" s="45" t="s">
        <v>115</v>
      </c>
    </row>
    <row r="22" spans="1:88" ht="14" customHeight="1" x14ac:dyDescent="0.35">
      <c r="A22" s="79">
        <v>258</v>
      </c>
      <c r="B22" s="61" t="s">
        <v>212</v>
      </c>
      <c r="C22" s="61" t="s">
        <v>259</v>
      </c>
      <c r="D22" s="63">
        <v>39.147701300000001</v>
      </c>
      <c r="E22" s="63">
        <v>-86.407402000000005</v>
      </c>
      <c r="F22" s="59" t="s">
        <v>306</v>
      </c>
      <c r="G22" s="59" t="s">
        <v>185</v>
      </c>
      <c r="H22" s="59">
        <v>51202080606</v>
      </c>
      <c r="I22" s="59">
        <v>39.147701300000001</v>
      </c>
      <c r="J22" s="59">
        <v>-86.407402000000005</v>
      </c>
      <c r="K22" s="59" t="s">
        <v>92</v>
      </c>
      <c r="L22" s="68">
        <v>0</v>
      </c>
      <c r="M22" s="70"/>
      <c r="N22" s="62">
        <v>186</v>
      </c>
      <c r="O22" s="62" t="s">
        <v>93</v>
      </c>
      <c r="P22" s="59">
        <v>17</v>
      </c>
      <c r="Q22" s="59">
        <v>6</v>
      </c>
      <c r="R22" s="70"/>
      <c r="S22" s="62">
        <v>7.8</v>
      </c>
      <c r="T22" s="70"/>
      <c r="U22" s="62">
        <v>2.4E-2</v>
      </c>
      <c r="V22" s="70"/>
      <c r="W22" s="62">
        <v>2E-3</v>
      </c>
      <c r="X22" s="70"/>
      <c r="Y22" s="62">
        <v>0.16200000000000001</v>
      </c>
      <c r="Z22" s="70" t="s">
        <v>94</v>
      </c>
      <c r="AA22" s="62">
        <v>7.9000000000000008E-3</v>
      </c>
      <c r="AB22" s="70"/>
      <c r="AC22" s="71">
        <v>2.9000000000000001E-2</v>
      </c>
      <c r="AD22" s="69">
        <v>9.1923704131336003E-3</v>
      </c>
      <c r="AE22" s="62"/>
      <c r="AF22" s="68">
        <v>0</v>
      </c>
      <c r="AG22" s="68">
        <v>0</v>
      </c>
      <c r="AH22" s="68">
        <v>0</v>
      </c>
      <c r="AI22" s="68">
        <v>6</v>
      </c>
      <c r="AJ22" s="68">
        <v>3</v>
      </c>
      <c r="AK22" s="68">
        <v>9</v>
      </c>
      <c r="AL22" s="68">
        <v>5</v>
      </c>
      <c r="AM22" s="68">
        <v>5</v>
      </c>
      <c r="AN22" s="68">
        <v>0</v>
      </c>
      <c r="AO22" s="68">
        <v>2</v>
      </c>
      <c r="AP22" s="68">
        <v>6</v>
      </c>
      <c r="AQ22" s="68">
        <v>1</v>
      </c>
      <c r="AR22" s="68">
        <v>0</v>
      </c>
      <c r="AS22" s="68">
        <v>0</v>
      </c>
      <c r="AT22" s="76">
        <v>37</v>
      </c>
      <c r="AU22" s="46">
        <v>120</v>
      </c>
      <c r="AY22" s="49">
        <f t="shared" si="0"/>
        <v>6.75</v>
      </c>
      <c r="AZ22" s="50">
        <f t="shared" si="1"/>
        <v>4.8765432098765438E-2</v>
      </c>
      <c r="BA22" s="50">
        <f t="shared" si="2"/>
        <v>8.3333333333333329E-2</v>
      </c>
      <c r="BB22" s="50">
        <f t="shared" si="3"/>
        <v>2.7233115468409584E-2</v>
      </c>
      <c r="BC22" s="45">
        <v>44288</v>
      </c>
      <c r="BD22" s="45">
        <v>258</v>
      </c>
      <c r="BE22" s="45" t="s">
        <v>184</v>
      </c>
      <c r="BF22" s="45">
        <v>51202080606</v>
      </c>
      <c r="BG22" s="45" t="s">
        <v>156</v>
      </c>
      <c r="BH22" s="45">
        <v>39.147701300000001</v>
      </c>
      <c r="BI22" s="45">
        <v>-86.407402000000005</v>
      </c>
      <c r="BJ22" s="45" t="s">
        <v>92</v>
      </c>
      <c r="BK22" s="45">
        <v>6</v>
      </c>
      <c r="BL22" s="45">
        <v>4</v>
      </c>
      <c r="BM22" s="45">
        <v>9.3000000000000007</v>
      </c>
      <c r="BN22" s="45" t="s">
        <v>96</v>
      </c>
      <c r="BO22" s="45">
        <v>6.0000000000000001E-3</v>
      </c>
      <c r="BP22" s="45">
        <v>0.27900000000000003</v>
      </c>
      <c r="BQ22" s="45" t="s">
        <v>98</v>
      </c>
      <c r="BR22" s="45">
        <v>1.8903559732505979E-5</v>
      </c>
      <c r="BS22" s="45">
        <v>0.82899999999999996</v>
      </c>
      <c r="BT22" s="45">
        <v>2.7E-2</v>
      </c>
      <c r="BU22" s="45">
        <v>0</v>
      </c>
      <c r="BV22" s="45">
        <v>0</v>
      </c>
      <c r="BW22" s="45">
        <v>0</v>
      </c>
      <c r="BX22" s="45">
        <v>0</v>
      </c>
      <c r="BY22" s="45">
        <v>3</v>
      </c>
      <c r="BZ22" s="45">
        <v>9</v>
      </c>
      <c r="CA22" s="45">
        <v>5</v>
      </c>
      <c r="CB22" s="45">
        <v>2.5</v>
      </c>
      <c r="CC22" s="45">
        <v>2</v>
      </c>
      <c r="CD22" s="45">
        <v>3</v>
      </c>
      <c r="CE22" s="45">
        <v>8</v>
      </c>
      <c r="CF22" s="45">
        <v>1</v>
      </c>
      <c r="CG22" s="45">
        <v>0</v>
      </c>
      <c r="CH22" s="45">
        <v>0</v>
      </c>
      <c r="CI22" s="45">
        <v>33.5</v>
      </c>
      <c r="CJ22" s="45">
        <v>120</v>
      </c>
    </row>
    <row r="23" spans="1:88" ht="14" customHeight="1" x14ac:dyDescent="0.35">
      <c r="A23" s="79">
        <v>262</v>
      </c>
      <c r="B23" s="62" t="s">
        <v>257</v>
      </c>
      <c r="C23" s="61" t="s">
        <v>258</v>
      </c>
      <c r="D23" s="63">
        <v>39.176601400000003</v>
      </c>
      <c r="E23" s="63">
        <v>-86.339798000000002</v>
      </c>
      <c r="F23" s="59" t="s">
        <v>295</v>
      </c>
      <c r="G23" s="59" t="s">
        <v>185</v>
      </c>
      <c r="H23" s="59">
        <v>51202080604</v>
      </c>
      <c r="I23" s="59">
        <v>39.176601400000003</v>
      </c>
      <c r="J23" s="59">
        <v>-86.339798000000002</v>
      </c>
      <c r="K23" s="59" t="s">
        <v>92</v>
      </c>
      <c r="L23" s="68">
        <v>0</v>
      </c>
      <c r="M23" s="70"/>
      <c r="N23" s="62">
        <v>4.0999999999999996</v>
      </c>
      <c r="O23" s="62" t="s">
        <v>93</v>
      </c>
      <c r="P23" s="59">
        <v>17.8</v>
      </c>
      <c r="Q23" s="59">
        <v>6</v>
      </c>
      <c r="R23" s="70"/>
      <c r="S23" s="62">
        <v>1.2</v>
      </c>
      <c r="T23" s="70"/>
      <c r="U23" s="62">
        <v>1.4E-2</v>
      </c>
      <c r="V23" s="70" t="s">
        <v>94</v>
      </c>
      <c r="W23" s="62">
        <v>1.9E-3</v>
      </c>
      <c r="X23" s="70"/>
      <c r="Y23" s="62">
        <v>0.105</v>
      </c>
      <c r="Z23" s="70" t="s">
        <v>94</v>
      </c>
      <c r="AA23" s="62">
        <v>7.9000000000000008E-3</v>
      </c>
      <c r="AB23" s="70"/>
      <c r="AC23" s="71">
        <v>2.1000000000000001E-2</v>
      </c>
      <c r="AD23" s="69">
        <v>7.0649731413885281E-3</v>
      </c>
      <c r="AE23" s="62"/>
      <c r="AF23" s="68">
        <v>14</v>
      </c>
      <c r="AG23" s="68">
        <v>5</v>
      </c>
      <c r="AH23" s="68">
        <v>0</v>
      </c>
      <c r="AI23" s="68">
        <v>8</v>
      </c>
      <c r="AJ23" s="68">
        <v>6</v>
      </c>
      <c r="AK23" s="68">
        <v>6</v>
      </c>
      <c r="AL23" s="68">
        <v>6.5</v>
      </c>
      <c r="AM23" s="68">
        <v>3.7</v>
      </c>
      <c r="AN23" s="68">
        <v>2</v>
      </c>
      <c r="AO23" s="68">
        <v>2</v>
      </c>
      <c r="AP23" s="68">
        <v>4</v>
      </c>
      <c r="AQ23" s="68">
        <v>2</v>
      </c>
      <c r="AR23" s="68">
        <v>4</v>
      </c>
      <c r="AS23" s="68">
        <v>3.5</v>
      </c>
      <c r="AT23" s="76">
        <v>66.7</v>
      </c>
      <c r="AU23" s="46">
        <v>175</v>
      </c>
      <c r="AY23" s="49">
        <f t="shared" si="0"/>
        <v>7.5</v>
      </c>
      <c r="AZ23" s="50">
        <f t="shared" si="1"/>
        <v>7.5238095238095243E-2</v>
      </c>
      <c r="BA23" s="50">
        <f t="shared" si="2"/>
        <v>0.1357142857142857</v>
      </c>
      <c r="BB23" s="50">
        <f t="shared" si="3"/>
        <v>4.4351073762838464E-2</v>
      </c>
      <c r="BC23" s="45">
        <v>44288</v>
      </c>
      <c r="BD23" s="45">
        <v>262</v>
      </c>
      <c r="BE23" s="45" t="s">
        <v>207</v>
      </c>
      <c r="BF23" s="45">
        <v>51202080604</v>
      </c>
      <c r="BG23" s="45" t="s">
        <v>156</v>
      </c>
      <c r="BH23" s="45">
        <v>39.176601400000003</v>
      </c>
      <c r="BI23" s="45">
        <v>-86.339798000000002</v>
      </c>
      <c r="BJ23" s="45" t="s">
        <v>92</v>
      </c>
      <c r="BK23" s="45">
        <v>9</v>
      </c>
      <c r="BL23" s="45">
        <v>4</v>
      </c>
      <c r="BM23" s="45">
        <v>0</v>
      </c>
      <c r="BN23" s="45">
        <v>3.4000000000000696</v>
      </c>
      <c r="BO23" s="45">
        <v>4.0000000000000001E-3</v>
      </c>
      <c r="BP23" s="45">
        <v>0.15</v>
      </c>
      <c r="BQ23" s="45" t="s">
        <v>98</v>
      </c>
      <c r="BR23" s="45">
        <v>2.4017307318652968E-5</v>
      </c>
      <c r="BS23" s="45">
        <v>0.34899999999999998</v>
      </c>
      <c r="BT23" s="45">
        <v>0.04</v>
      </c>
      <c r="BU23" s="45">
        <v>14</v>
      </c>
      <c r="BV23" s="45">
        <v>0</v>
      </c>
      <c r="BW23" s="45">
        <v>0</v>
      </c>
      <c r="BX23" s="45">
        <v>10</v>
      </c>
      <c r="BY23" s="45">
        <v>6</v>
      </c>
      <c r="BZ23" s="45">
        <v>6</v>
      </c>
      <c r="CA23" s="45">
        <v>8</v>
      </c>
      <c r="CB23" s="45">
        <v>2</v>
      </c>
      <c r="CC23" s="45">
        <v>2</v>
      </c>
      <c r="CD23" s="45">
        <v>2</v>
      </c>
      <c r="CE23" s="45">
        <v>4</v>
      </c>
      <c r="CF23" s="45">
        <v>1</v>
      </c>
      <c r="CG23" s="45">
        <v>0</v>
      </c>
      <c r="CH23" s="45">
        <v>7</v>
      </c>
      <c r="CI23" s="45">
        <v>62</v>
      </c>
      <c r="CJ23" s="45">
        <v>120</v>
      </c>
    </row>
    <row r="24" spans="1:88" ht="14" customHeight="1" x14ac:dyDescent="0.35">
      <c r="A24" s="79">
        <v>273</v>
      </c>
      <c r="B24" s="62" t="s">
        <v>257</v>
      </c>
      <c r="C24" s="61" t="s">
        <v>256</v>
      </c>
      <c r="D24" s="63">
        <v>39.214401199999998</v>
      </c>
      <c r="E24" s="63">
        <v>-86.344497700000005</v>
      </c>
      <c r="F24" s="59" t="s">
        <v>295</v>
      </c>
      <c r="G24" s="59" t="s">
        <v>185</v>
      </c>
      <c r="H24" s="59">
        <v>51202080604</v>
      </c>
      <c r="I24" s="59">
        <v>39.214401199999998</v>
      </c>
      <c r="J24" s="59">
        <v>-86.344497700000005</v>
      </c>
      <c r="K24" s="59" t="s">
        <v>92</v>
      </c>
      <c r="L24" s="68">
        <v>0</v>
      </c>
      <c r="M24" s="70" t="s">
        <v>94</v>
      </c>
      <c r="N24" s="62">
        <v>1</v>
      </c>
      <c r="O24" s="62" t="s">
        <v>93</v>
      </c>
      <c r="P24" s="59">
        <v>14.4</v>
      </c>
      <c r="Q24" s="59">
        <v>6</v>
      </c>
      <c r="R24" s="70"/>
      <c r="S24" s="62">
        <v>2.2000000000000002</v>
      </c>
      <c r="T24" s="70"/>
      <c r="U24" s="62">
        <v>1.7000000000000001E-2</v>
      </c>
      <c r="V24" s="70"/>
      <c r="W24" s="62">
        <v>3.0000000000000001E-3</v>
      </c>
      <c r="X24" s="70" t="s">
        <v>94</v>
      </c>
      <c r="Y24" s="62">
        <v>0.1</v>
      </c>
      <c r="Z24" s="70"/>
      <c r="AA24" s="62">
        <v>1.2999999999999999E-2</v>
      </c>
      <c r="AB24" s="70"/>
      <c r="AC24" s="71">
        <v>2.7E-2</v>
      </c>
      <c r="AD24" s="69">
        <v>7.0363209282388057E-3</v>
      </c>
      <c r="AE24" s="62"/>
      <c r="AF24" s="68">
        <v>10</v>
      </c>
      <c r="AG24" s="68">
        <v>5</v>
      </c>
      <c r="AH24" s="68">
        <v>5</v>
      </c>
      <c r="AI24" s="68">
        <v>12</v>
      </c>
      <c r="AJ24" s="68">
        <v>3</v>
      </c>
      <c r="AK24" s="68">
        <v>6</v>
      </c>
      <c r="AL24" s="68">
        <v>5</v>
      </c>
      <c r="AM24" s="68">
        <v>3.7</v>
      </c>
      <c r="AN24" s="68">
        <v>2</v>
      </c>
      <c r="AO24" s="68">
        <v>2</v>
      </c>
      <c r="AP24" s="68">
        <v>2</v>
      </c>
      <c r="AQ24" s="68">
        <v>0</v>
      </c>
      <c r="AR24" s="68">
        <v>0</v>
      </c>
      <c r="AS24" s="68">
        <v>3.5</v>
      </c>
      <c r="AT24" s="76">
        <v>59.2</v>
      </c>
      <c r="AU24" s="46">
        <v>15</v>
      </c>
      <c r="AY24" s="49">
        <f t="shared" si="0"/>
        <v>5.8823529411764701</v>
      </c>
      <c r="AZ24" s="50">
        <f t="shared" si="1"/>
        <v>0.12999999999999998</v>
      </c>
      <c r="BA24" s="50">
        <f t="shared" si="2"/>
        <v>0.1764705882352941</v>
      </c>
      <c r="BB24" s="50">
        <f t="shared" si="3"/>
        <v>5.7670126874279123E-2</v>
      </c>
      <c r="BC24" s="45">
        <v>44288</v>
      </c>
      <c r="BD24" s="45">
        <v>273</v>
      </c>
      <c r="BE24" s="45" t="s">
        <v>207</v>
      </c>
      <c r="BF24" s="45">
        <v>51202080604</v>
      </c>
      <c r="BG24" s="45" t="s">
        <v>156</v>
      </c>
      <c r="BH24" s="45">
        <v>39.214401199999998</v>
      </c>
      <c r="BI24" s="45">
        <v>-86.344497700000005</v>
      </c>
      <c r="BJ24" s="45" t="s">
        <v>92</v>
      </c>
      <c r="BK24" s="45">
        <v>6</v>
      </c>
      <c r="BL24" s="45">
        <v>5</v>
      </c>
      <c r="BM24" s="45">
        <v>1</v>
      </c>
      <c r="BN24" s="45">
        <v>0.59999999999993392</v>
      </c>
      <c r="BO24" s="45">
        <v>2.7E-2</v>
      </c>
      <c r="BP24" s="45">
        <v>1.7000000000000001E-2</v>
      </c>
      <c r="BQ24" s="45" t="s">
        <v>98</v>
      </c>
      <c r="BR24" s="45">
        <v>1.8903330013787928E-4</v>
      </c>
      <c r="BS24" s="45" t="s">
        <v>103</v>
      </c>
      <c r="BT24" s="45">
        <v>0.10299999999999999</v>
      </c>
      <c r="BU24" s="45">
        <v>10</v>
      </c>
      <c r="BV24" s="45">
        <v>0</v>
      </c>
      <c r="BW24" s="45">
        <v>5</v>
      </c>
      <c r="BX24" s="45">
        <v>8</v>
      </c>
      <c r="BY24" s="45">
        <v>3</v>
      </c>
      <c r="BZ24" s="45">
        <v>9</v>
      </c>
      <c r="CA24" s="45">
        <v>5</v>
      </c>
      <c r="CB24" s="45">
        <v>2.5</v>
      </c>
      <c r="CC24" s="45">
        <v>2</v>
      </c>
      <c r="CD24" s="45">
        <v>2</v>
      </c>
      <c r="CE24" s="45">
        <v>4</v>
      </c>
      <c r="CF24" s="45">
        <v>1</v>
      </c>
      <c r="CG24" s="45">
        <v>4</v>
      </c>
      <c r="CH24" s="45">
        <v>4</v>
      </c>
      <c r="CI24" s="45">
        <v>59.5</v>
      </c>
      <c r="CJ24" s="45">
        <v>120</v>
      </c>
    </row>
    <row r="25" spans="1:88" ht="14" customHeight="1" x14ac:dyDescent="0.35">
      <c r="A25" s="79">
        <v>277</v>
      </c>
      <c r="B25" s="61" t="s">
        <v>255</v>
      </c>
      <c r="C25" s="61" t="s">
        <v>254</v>
      </c>
      <c r="D25" s="63">
        <v>39.195999100000002</v>
      </c>
      <c r="E25" s="63">
        <v>-86.297096300000007</v>
      </c>
      <c r="F25" s="59" t="s">
        <v>295</v>
      </c>
      <c r="G25" s="59" t="s">
        <v>185</v>
      </c>
      <c r="H25" s="59">
        <v>51202080604</v>
      </c>
      <c r="I25" s="59">
        <v>39.195999100000002</v>
      </c>
      <c r="J25" s="59">
        <v>-86.297096300000007</v>
      </c>
      <c r="K25" s="59" t="s">
        <v>92</v>
      </c>
      <c r="L25" s="68">
        <v>1</v>
      </c>
      <c r="M25" s="70"/>
      <c r="N25" s="62">
        <v>378</v>
      </c>
      <c r="O25" s="62" t="s">
        <v>93</v>
      </c>
      <c r="P25" s="59">
        <v>18</v>
      </c>
      <c r="Q25" s="59">
        <v>6</v>
      </c>
      <c r="R25" s="70"/>
      <c r="S25" s="62">
        <v>0.5</v>
      </c>
      <c r="T25" s="70"/>
      <c r="U25" s="62">
        <v>1.6E-2</v>
      </c>
      <c r="V25" s="70"/>
      <c r="W25" s="62">
        <v>2E-3</v>
      </c>
      <c r="X25" s="70" t="s">
        <v>94</v>
      </c>
      <c r="Y25" s="62">
        <v>0.1</v>
      </c>
      <c r="Z25" s="70" t="s">
        <v>94</v>
      </c>
      <c r="AA25" s="62">
        <v>7.9000000000000008E-3</v>
      </c>
      <c r="AB25" s="70"/>
      <c r="AC25" s="71">
        <v>4.2000000000000003E-2</v>
      </c>
      <c r="AD25" s="69">
        <v>1.4341139170968799E-2</v>
      </c>
      <c r="AE25" s="62"/>
      <c r="AF25" s="68">
        <v>14</v>
      </c>
      <c r="AG25" s="68">
        <v>0</v>
      </c>
      <c r="AH25" s="68">
        <v>0</v>
      </c>
      <c r="AI25" s="68">
        <v>12</v>
      </c>
      <c r="AJ25" s="68">
        <v>0</v>
      </c>
      <c r="AK25" s="68">
        <v>9</v>
      </c>
      <c r="AL25" s="68">
        <v>5</v>
      </c>
      <c r="AM25" s="68">
        <v>1</v>
      </c>
      <c r="AN25" s="68">
        <v>2</v>
      </c>
      <c r="AO25" s="68">
        <v>3</v>
      </c>
      <c r="AP25" s="68">
        <v>4</v>
      </c>
      <c r="AQ25" s="68">
        <v>1</v>
      </c>
      <c r="AR25" s="68">
        <v>0</v>
      </c>
      <c r="AS25" s="68">
        <v>0</v>
      </c>
      <c r="AT25" s="76">
        <v>51</v>
      </c>
      <c r="AU25" s="46">
        <v>120</v>
      </c>
      <c r="AY25" s="49">
        <f t="shared" si="0"/>
        <v>6.25</v>
      </c>
      <c r="AZ25" s="50">
        <f t="shared" si="1"/>
        <v>7.9000000000000001E-2</v>
      </c>
      <c r="BA25" s="50">
        <f t="shared" si="2"/>
        <v>0.125</v>
      </c>
      <c r="BB25" s="50">
        <f t="shared" si="3"/>
        <v>4.084967320261438E-2</v>
      </c>
      <c r="BC25" s="45">
        <v>44288</v>
      </c>
      <c r="BD25" s="45">
        <v>277</v>
      </c>
      <c r="BE25" s="45" t="s">
        <v>207</v>
      </c>
      <c r="BF25" s="45">
        <v>51202080604</v>
      </c>
      <c r="BG25" s="45" t="s">
        <v>156</v>
      </c>
      <c r="BH25" s="45">
        <v>39.195999100000002</v>
      </c>
      <c r="BI25" s="45">
        <v>-86.297096300000007</v>
      </c>
      <c r="BJ25" s="45" t="s">
        <v>92</v>
      </c>
      <c r="BK25" s="45">
        <v>5</v>
      </c>
      <c r="BL25" s="45">
        <v>5</v>
      </c>
      <c r="BM25" s="45">
        <v>20.3</v>
      </c>
      <c r="BN25" s="45" t="s">
        <v>96</v>
      </c>
      <c r="BO25" s="45">
        <v>4.0000000000000001E-3</v>
      </c>
      <c r="BP25" s="45">
        <v>2.4E-2</v>
      </c>
      <c r="BQ25" s="45" t="s">
        <v>98</v>
      </c>
      <c r="BR25" s="45">
        <v>1.7433317459562177E-4</v>
      </c>
      <c r="BS25" s="45" t="s">
        <v>103</v>
      </c>
      <c r="BT25" s="45">
        <v>2.1999999999999999E-2</v>
      </c>
      <c r="BU25" s="45">
        <v>10</v>
      </c>
      <c r="BV25" s="45">
        <v>5</v>
      </c>
      <c r="BW25" s="45">
        <v>0</v>
      </c>
      <c r="BX25" s="45">
        <v>6</v>
      </c>
      <c r="BY25" s="45">
        <v>3</v>
      </c>
      <c r="BZ25" s="45">
        <v>9</v>
      </c>
      <c r="CA25" s="45">
        <v>5</v>
      </c>
      <c r="CB25" s="45">
        <v>0.5</v>
      </c>
      <c r="CC25" s="45">
        <v>2</v>
      </c>
      <c r="CD25" s="45">
        <v>2</v>
      </c>
      <c r="CE25" s="45">
        <v>4</v>
      </c>
      <c r="CF25" s="45">
        <v>2</v>
      </c>
      <c r="CG25" s="45">
        <v>6</v>
      </c>
      <c r="CH25" s="45">
        <v>7</v>
      </c>
      <c r="CI25" s="45">
        <v>61.5</v>
      </c>
      <c r="CJ25" s="45">
        <v>80</v>
      </c>
    </row>
    <row r="26" spans="1:88" ht="14" customHeight="1" x14ac:dyDescent="0.35">
      <c r="A26" s="79">
        <v>280</v>
      </c>
      <c r="B26" s="61" t="s">
        <v>253</v>
      </c>
      <c r="C26" s="61" t="s">
        <v>252</v>
      </c>
      <c r="D26" s="63">
        <v>39.127800000000001</v>
      </c>
      <c r="E26" s="63">
        <v>-86.385200499999996</v>
      </c>
      <c r="F26" s="59" t="s">
        <v>306</v>
      </c>
      <c r="G26" s="59" t="s">
        <v>185</v>
      </c>
      <c r="H26" s="59">
        <v>51202080606</v>
      </c>
      <c r="I26" s="59">
        <v>39.127800000000001</v>
      </c>
      <c r="J26" s="59">
        <v>-86.385200499999996</v>
      </c>
      <c r="K26" s="59" t="s">
        <v>92</v>
      </c>
      <c r="L26" s="68">
        <v>0</v>
      </c>
      <c r="M26" s="70"/>
      <c r="N26" s="62">
        <v>3</v>
      </c>
      <c r="O26" s="62" t="s">
        <v>93</v>
      </c>
      <c r="P26" s="59"/>
      <c r="Q26" s="59"/>
      <c r="R26" s="70"/>
      <c r="S26" s="62">
        <v>8.3000000000000007</v>
      </c>
      <c r="T26" s="70"/>
      <c r="U26" s="62">
        <v>2.8000000000000001E-2</v>
      </c>
      <c r="V26" s="70"/>
      <c r="W26" s="62">
        <v>3.0000000000000001E-3</v>
      </c>
      <c r="X26" s="70"/>
      <c r="Y26" s="62">
        <v>0.38</v>
      </c>
      <c r="Z26" s="70" t="s">
        <v>94</v>
      </c>
      <c r="AA26" s="62">
        <v>7.9000000000000008E-3</v>
      </c>
      <c r="AB26" s="70"/>
      <c r="AC26" s="71">
        <v>9.5000000000000001E-2</v>
      </c>
      <c r="AD26" s="69" t="s">
        <v>102</v>
      </c>
      <c r="AE26" s="62"/>
      <c r="AF26" s="68">
        <v>14</v>
      </c>
      <c r="AG26" s="68">
        <v>5</v>
      </c>
      <c r="AH26" s="68">
        <v>0</v>
      </c>
      <c r="AI26" s="68">
        <v>12</v>
      </c>
      <c r="AJ26" s="68">
        <v>3</v>
      </c>
      <c r="AK26" s="68">
        <v>9</v>
      </c>
      <c r="AL26" s="68">
        <v>8</v>
      </c>
      <c r="AM26" s="68">
        <v>4.5</v>
      </c>
      <c r="AN26" s="68">
        <v>4</v>
      </c>
      <c r="AO26" s="68">
        <v>2</v>
      </c>
      <c r="AP26" s="68">
        <v>4</v>
      </c>
      <c r="AQ26" s="68">
        <v>0</v>
      </c>
      <c r="AR26" s="68">
        <v>0</v>
      </c>
      <c r="AS26" s="68">
        <v>0</v>
      </c>
      <c r="AT26" s="76">
        <v>65.5</v>
      </c>
      <c r="AU26" s="46" t="s">
        <v>115</v>
      </c>
      <c r="AY26" s="49">
        <f t="shared" si="0"/>
        <v>13.571428571428571</v>
      </c>
      <c r="AZ26" s="50">
        <f t="shared" si="1"/>
        <v>2.0789473684210528E-2</v>
      </c>
      <c r="BA26" s="50">
        <f t="shared" si="2"/>
        <v>0.10714285714285714</v>
      </c>
      <c r="BB26" s="50">
        <f t="shared" si="3"/>
        <v>3.5014005602240897E-2</v>
      </c>
      <c r="BC26" s="45">
        <v>44288</v>
      </c>
      <c r="BD26" s="45">
        <v>280</v>
      </c>
      <c r="BE26" s="45" t="s">
        <v>184</v>
      </c>
      <c r="BF26" s="45">
        <v>51202080606</v>
      </c>
      <c r="BG26" s="45" t="s">
        <v>156</v>
      </c>
      <c r="BH26" s="45">
        <v>39.127800000000001</v>
      </c>
      <c r="BI26" s="45">
        <v>-86.385200499999996</v>
      </c>
      <c r="BJ26" s="45" t="s">
        <v>92</v>
      </c>
      <c r="BK26" s="45">
        <v>5.6</v>
      </c>
      <c r="BL26" s="45">
        <v>5</v>
      </c>
      <c r="BM26" s="45">
        <v>1</v>
      </c>
      <c r="BO26" s="45">
        <v>4.0000000000000001E-3</v>
      </c>
      <c r="BP26" s="45">
        <v>1.2E-2</v>
      </c>
      <c r="BQ26" s="45" t="s">
        <v>98</v>
      </c>
      <c r="BR26" s="45">
        <v>1.8302283595782992E-4</v>
      </c>
      <c r="BS26" s="45" t="s">
        <v>103</v>
      </c>
      <c r="BT26" s="45">
        <v>0.02</v>
      </c>
      <c r="BU26" s="45">
        <v>6</v>
      </c>
      <c r="BV26" s="45">
        <v>0</v>
      </c>
      <c r="BW26" s="45">
        <v>0</v>
      </c>
      <c r="BX26" s="45">
        <v>16</v>
      </c>
      <c r="BY26" s="45">
        <v>8</v>
      </c>
      <c r="BZ26" s="45">
        <v>12</v>
      </c>
      <c r="CA26" s="45">
        <v>8</v>
      </c>
      <c r="CB26" s="45">
        <v>5</v>
      </c>
      <c r="CC26" s="45">
        <v>4</v>
      </c>
      <c r="CD26" s="45">
        <v>3</v>
      </c>
      <c r="CE26" s="45">
        <v>6</v>
      </c>
      <c r="CF26" s="45">
        <v>0</v>
      </c>
      <c r="CG26" s="45">
        <v>0</v>
      </c>
      <c r="CH26" s="45">
        <v>0</v>
      </c>
      <c r="CI26" s="45">
        <v>68</v>
      </c>
      <c r="CJ26" s="45">
        <v>120</v>
      </c>
    </row>
    <row r="27" spans="1:88" ht="14" customHeight="1" x14ac:dyDescent="0.35">
      <c r="A27" s="79">
        <v>282</v>
      </c>
      <c r="B27" s="61" t="s">
        <v>250</v>
      </c>
      <c r="C27" s="61" t="s">
        <v>251</v>
      </c>
      <c r="D27" s="63">
        <v>39.221801800000001</v>
      </c>
      <c r="E27" s="63">
        <v>-86.204101600000001</v>
      </c>
      <c r="F27" s="59" t="s">
        <v>295</v>
      </c>
      <c r="G27" s="59" t="s">
        <v>185</v>
      </c>
      <c r="H27" s="59">
        <v>51202080604</v>
      </c>
      <c r="I27" s="59">
        <v>39.221801800000001</v>
      </c>
      <c r="J27" s="59">
        <v>-86.204101600000001</v>
      </c>
      <c r="K27" s="59" t="s">
        <v>92</v>
      </c>
      <c r="L27" s="68">
        <v>0</v>
      </c>
      <c r="M27" s="70"/>
      <c r="N27" s="62">
        <v>214</v>
      </c>
      <c r="O27" s="62" t="s">
        <v>93</v>
      </c>
      <c r="P27" s="59">
        <v>14.5</v>
      </c>
      <c r="Q27" s="59">
        <v>6</v>
      </c>
      <c r="R27" s="70"/>
      <c r="S27" s="62">
        <v>4.3</v>
      </c>
      <c r="T27" s="70"/>
      <c r="U27" s="62">
        <v>2.8000000000000001E-2</v>
      </c>
      <c r="V27" s="70"/>
      <c r="W27" s="62">
        <v>4.0000000000000001E-3</v>
      </c>
      <c r="X27" s="70"/>
      <c r="Y27" s="62">
        <v>0.25850000000000001</v>
      </c>
      <c r="Z27" s="70" t="s">
        <v>94</v>
      </c>
      <c r="AA27" s="62">
        <v>7.9000000000000008E-3</v>
      </c>
      <c r="AB27" s="70"/>
      <c r="AC27" s="71">
        <v>2.5000000000000001E-2</v>
      </c>
      <c r="AD27" s="69">
        <v>6.5647994483735688E-3</v>
      </c>
      <c r="AE27" s="62"/>
      <c r="AF27" s="68">
        <v>14</v>
      </c>
      <c r="AG27" s="68">
        <v>0</v>
      </c>
      <c r="AH27" s="68">
        <v>0</v>
      </c>
      <c r="AI27" s="68">
        <v>14</v>
      </c>
      <c r="AJ27" s="68">
        <v>8</v>
      </c>
      <c r="AK27" s="68">
        <v>12</v>
      </c>
      <c r="AL27" s="68">
        <v>5</v>
      </c>
      <c r="AM27" s="68">
        <v>5</v>
      </c>
      <c r="AN27" s="68">
        <v>2</v>
      </c>
      <c r="AO27" s="68">
        <v>3</v>
      </c>
      <c r="AP27" s="68">
        <v>4</v>
      </c>
      <c r="AQ27" s="68">
        <v>0</v>
      </c>
      <c r="AR27" s="68">
        <v>0</v>
      </c>
      <c r="AS27" s="68">
        <v>3.7</v>
      </c>
      <c r="AT27" s="76">
        <v>70.7</v>
      </c>
      <c r="AU27" s="46">
        <v>120</v>
      </c>
      <c r="AY27" s="49">
        <f t="shared" si="0"/>
        <v>9.2321428571428577</v>
      </c>
      <c r="AZ27" s="50">
        <f t="shared" si="1"/>
        <v>3.0560928433268859E-2</v>
      </c>
      <c r="BA27" s="50">
        <f t="shared" si="2"/>
        <v>0.14285714285714285</v>
      </c>
      <c r="BB27" s="50">
        <f t="shared" si="3"/>
        <v>4.6685340802987862E-2</v>
      </c>
      <c r="BC27" s="45">
        <v>44288</v>
      </c>
      <c r="BD27" s="45">
        <v>282</v>
      </c>
      <c r="BE27" s="45" t="s">
        <v>207</v>
      </c>
      <c r="BF27" s="45">
        <v>51202080604</v>
      </c>
      <c r="BG27" s="45" t="s">
        <v>156</v>
      </c>
      <c r="BH27" s="45">
        <v>39.221801800000001</v>
      </c>
      <c r="BI27" s="45">
        <v>-86.204101600000001</v>
      </c>
      <c r="BJ27" s="45" t="s">
        <v>92</v>
      </c>
      <c r="BK27" s="45">
        <v>4</v>
      </c>
      <c r="BL27" s="45">
        <v>4</v>
      </c>
      <c r="BM27" s="45">
        <v>0</v>
      </c>
      <c r="BN27" s="45" t="s">
        <v>96</v>
      </c>
      <c r="BO27" s="45">
        <v>4.5000000000000005E-3</v>
      </c>
      <c r="BP27" s="45">
        <v>8.5999999999999993E-2</v>
      </c>
      <c r="BQ27" s="45" t="s">
        <v>98</v>
      </c>
      <c r="BR27" s="45">
        <v>1.6068394969611172E-5</v>
      </c>
      <c r="BS27" s="45">
        <v>0.14799999999999999</v>
      </c>
      <c r="BT27" s="45">
        <v>2.5999999999999999E-2</v>
      </c>
      <c r="BU27" s="45">
        <v>10</v>
      </c>
      <c r="BV27" s="45">
        <v>5</v>
      </c>
      <c r="BW27" s="45">
        <v>5</v>
      </c>
      <c r="BX27" s="45">
        <v>12</v>
      </c>
      <c r="BY27" s="45">
        <v>6</v>
      </c>
      <c r="BZ27" s="45">
        <v>9</v>
      </c>
      <c r="CA27" s="45">
        <v>8</v>
      </c>
      <c r="CB27" s="45">
        <v>5</v>
      </c>
      <c r="CC27" s="45">
        <v>4</v>
      </c>
      <c r="CD27" s="45">
        <v>2</v>
      </c>
      <c r="CE27" s="45">
        <v>4</v>
      </c>
      <c r="CF27" s="45">
        <v>5</v>
      </c>
      <c r="CG27" s="45">
        <v>6</v>
      </c>
      <c r="CH27" s="45">
        <v>7</v>
      </c>
      <c r="CI27" s="45">
        <v>88</v>
      </c>
      <c r="CJ27" s="45">
        <v>35</v>
      </c>
    </row>
    <row r="28" spans="1:88" ht="14" customHeight="1" x14ac:dyDescent="0.35">
      <c r="A28" s="79">
        <v>297</v>
      </c>
      <c r="B28" s="61" t="s">
        <v>250</v>
      </c>
      <c r="C28" s="61" t="s">
        <v>249</v>
      </c>
      <c r="D28" s="63">
        <v>39.233299299999999</v>
      </c>
      <c r="E28" s="63">
        <v>-86.195396400000007</v>
      </c>
      <c r="F28" s="59" t="s">
        <v>295</v>
      </c>
      <c r="G28" s="59" t="s">
        <v>185</v>
      </c>
      <c r="H28" s="59">
        <v>51202080604</v>
      </c>
      <c r="I28" s="59">
        <v>39.233299299999999</v>
      </c>
      <c r="J28" s="59">
        <v>-86.195396400000007</v>
      </c>
      <c r="K28" s="59" t="s">
        <v>114</v>
      </c>
      <c r="L28" s="68"/>
      <c r="M28" s="70"/>
      <c r="N28" s="62"/>
      <c r="O28" s="62"/>
      <c r="P28" s="59"/>
      <c r="Q28" s="59"/>
      <c r="R28" s="70"/>
      <c r="S28" s="62"/>
      <c r="T28" s="70"/>
      <c r="U28" s="62"/>
      <c r="V28" s="70"/>
      <c r="W28" s="62"/>
      <c r="X28" s="70"/>
      <c r="Y28" s="62"/>
      <c r="Z28" s="70"/>
      <c r="AA28" s="62"/>
      <c r="AB28" s="70"/>
      <c r="AC28" s="71"/>
      <c r="AD28" s="69"/>
      <c r="AE28" s="62"/>
      <c r="AF28" s="68">
        <v>14</v>
      </c>
      <c r="AG28" s="68">
        <v>0</v>
      </c>
      <c r="AH28" s="68">
        <v>0</v>
      </c>
      <c r="AI28" s="68">
        <v>6</v>
      </c>
      <c r="AJ28" s="68">
        <v>6</v>
      </c>
      <c r="AK28" s="68">
        <v>9</v>
      </c>
      <c r="AL28" s="68">
        <v>5</v>
      </c>
      <c r="AM28" s="68">
        <v>1.5</v>
      </c>
      <c r="AN28" s="68">
        <v>2</v>
      </c>
      <c r="AO28" s="68">
        <v>2</v>
      </c>
      <c r="AP28" s="68">
        <v>0</v>
      </c>
      <c r="AQ28" s="68">
        <v>0</v>
      </c>
      <c r="AR28" s="68">
        <v>0</v>
      </c>
      <c r="AS28" s="68">
        <v>3.7</v>
      </c>
      <c r="AT28" s="76">
        <v>49.2</v>
      </c>
      <c r="AU28" s="46" t="s">
        <v>115</v>
      </c>
      <c r="BC28" s="45">
        <v>44288</v>
      </c>
      <c r="BD28" s="45">
        <v>297</v>
      </c>
      <c r="BE28" s="45" t="s">
        <v>207</v>
      </c>
      <c r="BF28" s="45">
        <v>51202080604</v>
      </c>
      <c r="BG28" s="45" t="s">
        <v>156</v>
      </c>
      <c r="BH28" s="45">
        <v>39.233299299999999</v>
      </c>
      <c r="BI28" s="45">
        <v>-86.195396400000007</v>
      </c>
      <c r="BJ28" s="45" t="s">
        <v>92</v>
      </c>
      <c r="BK28" s="45">
        <v>5.5</v>
      </c>
      <c r="BL28" s="45">
        <v>4</v>
      </c>
      <c r="BM28" s="45">
        <v>3</v>
      </c>
      <c r="BN28" s="45">
        <v>0.59999999999993392</v>
      </c>
      <c r="BO28" s="45">
        <v>1.4999999999999999E-2</v>
      </c>
      <c r="BP28" s="45">
        <v>9.4E-2</v>
      </c>
      <c r="BQ28" s="45" t="s">
        <v>98</v>
      </c>
      <c r="BR28" s="45">
        <v>1.8154980808832432E-5</v>
      </c>
      <c r="BS28" s="45">
        <v>0.16900000000000001</v>
      </c>
      <c r="BT28" s="45">
        <v>3.4000000000000002E-2</v>
      </c>
      <c r="BU28" s="45">
        <v>14</v>
      </c>
      <c r="BV28" s="45">
        <v>5</v>
      </c>
      <c r="BW28" s="45">
        <v>5</v>
      </c>
      <c r="BX28" s="45">
        <v>12</v>
      </c>
      <c r="BY28" s="45">
        <v>3</v>
      </c>
      <c r="BZ28" s="45">
        <v>9</v>
      </c>
      <c r="CA28" s="45">
        <v>5</v>
      </c>
      <c r="CB28" s="45">
        <v>3.5</v>
      </c>
      <c r="CC28" s="45">
        <v>2</v>
      </c>
      <c r="CD28" s="45">
        <v>2</v>
      </c>
      <c r="CE28" s="45">
        <v>4</v>
      </c>
      <c r="CF28" s="45">
        <v>5</v>
      </c>
      <c r="CG28" s="45">
        <v>6</v>
      </c>
      <c r="CH28" s="45">
        <v>7</v>
      </c>
      <c r="CI28" s="45">
        <v>82.5</v>
      </c>
      <c r="CJ28" s="45">
        <v>50</v>
      </c>
    </row>
    <row r="29" spans="1:88" ht="14" customHeight="1" x14ac:dyDescent="0.35">
      <c r="A29" s="79">
        <v>303</v>
      </c>
      <c r="B29" s="61" t="s">
        <v>183</v>
      </c>
      <c r="C29" s="61" t="s">
        <v>248</v>
      </c>
      <c r="D29" s="63">
        <v>39.268798799999999</v>
      </c>
      <c r="E29" s="63">
        <v>-86.165397600000006</v>
      </c>
      <c r="F29" s="59" t="s">
        <v>307</v>
      </c>
      <c r="G29" s="59" t="s">
        <v>185</v>
      </c>
      <c r="H29" s="59">
        <v>51202080601</v>
      </c>
      <c r="I29" s="59">
        <v>39.268798799999999</v>
      </c>
      <c r="J29" s="59">
        <v>-86.165397600000006</v>
      </c>
      <c r="K29" s="59" t="s">
        <v>92</v>
      </c>
      <c r="L29" s="68">
        <v>1</v>
      </c>
      <c r="M29" s="70"/>
      <c r="N29" s="62">
        <v>3.1</v>
      </c>
      <c r="O29" s="62" t="s">
        <v>93</v>
      </c>
      <c r="P29" s="59">
        <v>20</v>
      </c>
      <c r="Q29" s="59">
        <v>6</v>
      </c>
      <c r="R29" s="70"/>
      <c r="S29" s="62">
        <v>0.7</v>
      </c>
      <c r="T29" s="70"/>
      <c r="U29" s="62">
        <v>8.9999999999999993E-3</v>
      </c>
      <c r="V29" s="70"/>
      <c r="W29" s="62">
        <v>6.0000000000000001E-3</v>
      </c>
      <c r="X29" s="70" t="s">
        <v>94</v>
      </c>
      <c r="Y29" s="62">
        <v>0.1</v>
      </c>
      <c r="Z29" s="70"/>
      <c r="AA29" s="62">
        <v>8.0000000000000002E-3</v>
      </c>
      <c r="AB29" s="70"/>
      <c r="AC29" s="71">
        <v>1.6E-2</v>
      </c>
      <c r="AD29" s="69">
        <v>9.8905484596022511E-3</v>
      </c>
      <c r="AE29" s="62"/>
      <c r="AF29" s="68">
        <v>10</v>
      </c>
      <c r="AG29" s="68">
        <v>0</v>
      </c>
      <c r="AH29" s="68">
        <v>5</v>
      </c>
      <c r="AI29" s="68">
        <v>14</v>
      </c>
      <c r="AJ29" s="68">
        <v>8</v>
      </c>
      <c r="AK29" s="68">
        <v>9</v>
      </c>
      <c r="AL29" s="68">
        <v>5</v>
      </c>
      <c r="AM29" s="68">
        <v>3</v>
      </c>
      <c r="AN29" s="68">
        <v>4</v>
      </c>
      <c r="AO29" s="68">
        <v>3</v>
      </c>
      <c r="AP29" s="68">
        <v>0</v>
      </c>
      <c r="AQ29" s="68">
        <v>1</v>
      </c>
      <c r="AR29" s="68">
        <v>4</v>
      </c>
      <c r="AS29" s="68">
        <v>4</v>
      </c>
      <c r="AT29" s="76">
        <v>70</v>
      </c>
      <c r="AU29" s="46">
        <v>250</v>
      </c>
      <c r="AY29" s="49">
        <f>Y29/U29</f>
        <v>11.111111111111112</v>
      </c>
      <c r="AZ29" s="50">
        <f>AA29/Y29</f>
        <v>0.08</v>
      </c>
      <c r="BA29" s="50">
        <f>W29/U29</f>
        <v>0.66666666666666674</v>
      </c>
      <c r="BB29" s="50">
        <f>W29/(U29*3.06)</f>
        <v>0.2178649237472767</v>
      </c>
      <c r="BC29" s="45">
        <v>44288</v>
      </c>
      <c r="BD29" s="45">
        <v>303</v>
      </c>
      <c r="BE29" s="45" t="s">
        <v>202</v>
      </c>
      <c r="BF29" s="45">
        <v>51202080601</v>
      </c>
      <c r="BG29" s="45" t="s">
        <v>156</v>
      </c>
      <c r="BH29" s="45">
        <v>39.268798799999999</v>
      </c>
      <c r="BI29" s="45">
        <v>-86.165397600000006</v>
      </c>
      <c r="BJ29" s="45" t="s">
        <v>92</v>
      </c>
      <c r="BK29" s="45">
        <v>5</v>
      </c>
      <c r="BL29" s="45">
        <v>5</v>
      </c>
      <c r="BM29" s="45">
        <v>3</v>
      </c>
      <c r="BN29" s="45" t="s">
        <v>96</v>
      </c>
      <c r="BO29" s="45">
        <v>7.0000000000000001E-3</v>
      </c>
      <c r="BP29" s="45">
        <v>0.29099999999999998</v>
      </c>
      <c r="BQ29" s="45" t="s">
        <v>98</v>
      </c>
      <c r="BR29" s="45">
        <v>1.7433317459562177E-4</v>
      </c>
      <c r="BS29" s="45">
        <v>0.35</v>
      </c>
      <c r="BT29" s="45">
        <v>2.8000000000000001E-2</v>
      </c>
      <c r="BU29" s="45">
        <v>8</v>
      </c>
      <c r="BV29" s="45">
        <v>5</v>
      </c>
      <c r="BW29" s="45">
        <v>0</v>
      </c>
      <c r="BX29" s="45">
        <v>10</v>
      </c>
      <c r="BY29" s="45">
        <v>3</v>
      </c>
      <c r="BZ29" s="45">
        <v>9</v>
      </c>
      <c r="CA29" s="45">
        <v>5</v>
      </c>
      <c r="CB29" s="45">
        <v>5</v>
      </c>
      <c r="CC29" s="45">
        <v>0</v>
      </c>
      <c r="CD29" s="45">
        <v>2</v>
      </c>
      <c r="CE29" s="45">
        <v>4</v>
      </c>
      <c r="CF29" s="45">
        <v>4</v>
      </c>
      <c r="CG29" s="45">
        <v>4</v>
      </c>
      <c r="CH29" s="45">
        <v>4</v>
      </c>
      <c r="CI29" s="45">
        <v>63</v>
      </c>
      <c r="CJ29" s="45">
        <v>200</v>
      </c>
    </row>
    <row r="30" spans="1:88" ht="14" customHeight="1" x14ac:dyDescent="0.35">
      <c r="A30" s="79">
        <v>305</v>
      </c>
      <c r="B30" s="62" t="s">
        <v>247</v>
      </c>
      <c r="C30" s="61" t="s">
        <v>246</v>
      </c>
      <c r="D30" s="63">
        <v>39.239601100000002</v>
      </c>
      <c r="E30" s="63">
        <v>-86.230300900000003</v>
      </c>
      <c r="F30" s="59" t="s">
        <v>295</v>
      </c>
      <c r="G30" s="59" t="s">
        <v>185</v>
      </c>
      <c r="H30" s="59">
        <v>51202080604</v>
      </c>
      <c r="I30" s="59">
        <v>39.239601100000002</v>
      </c>
      <c r="J30" s="59">
        <v>-86.230300900000003</v>
      </c>
      <c r="K30" s="59" t="s">
        <v>114</v>
      </c>
      <c r="L30" s="68"/>
      <c r="M30" s="70"/>
      <c r="N30" s="62"/>
      <c r="O30" s="62"/>
      <c r="P30" s="59"/>
      <c r="Q30" s="59"/>
      <c r="R30" s="70"/>
      <c r="S30" s="62"/>
      <c r="T30" s="70"/>
      <c r="U30" s="62"/>
      <c r="V30" s="70"/>
      <c r="W30" s="62"/>
      <c r="X30" s="70"/>
      <c r="Y30" s="62"/>
      <c r="Z30" s="70"/>
      <c r="AA30" s="62"/>
      <c r="AB30" s="70"/>
      <c r="AC30" s="71"/>
      <c r="AD30" s="69"/>
      <c r="AE30" s="62"/>
      <c r="AF30" s="68">
        <v>10</v>
      </c>
      <c r="AG30" s="68">
        <v>5</v>
      </c>
      <c r="AH30" s="68">
        <v>5</v>
      </c>
      <c r="AI30" s="68">
        <v>4</v>
      </c>
      <c r="AJ30" s="68">
        <v>3</v>
      </c>
      <c r="AK30" s="68">
        <v>0</v>
      </c>
      <c r="AL30" s="68">
        <v>0</v>
      </c>
      <c r="AM30" s="68">
        <v>1.5</v>
      </c>
      <c r="AN30" s="68">
        <v>2</v>
      </c>
      <c r="AO30" s="68">
        <v>2</v>
      </c>
      <c r="AP30" s="68">
        <v>0</v>
      </c>
      <c r="AQ30" s="68">
        <v>0</v>
      </c>
      <c r="AR30" s="68">
        <v>4</v>
      </c>
      <c r="AS30" s="68">
        <v>4</v>
      </c>
      <c r="AT30" s="76">
        <v>40.5</v>
      </c>
      <c r="AU30" s="46" t="s">
        <v>115</v>
      </c>
      <c r="BC30" s="45">
        <v>44288</v>
      </c>
      <c r="BD30" s="45">
        <v>305</v>
      </c>
      <c r="BE30" s="45" t="s">
        <v>207</v>
      </c>
      <c r="BF30" s="45">
        <v>51202080604</v>
      </c>
      <c r="BG30" s="45" t="s">
        <v>156</v>
      </c>
      <c r="BH30" s="45">
        <v>39.239601100000002</v>
      </c>
      <c r="BI30" s="45">
        <v>-86.230300900000003</v>
      </c>
      <c r="BJ30" s="45" t="s">
        <v>92</v>
      </c>
      <c r="BK30" s="45">
        <v>5</v>
      </c>
      <c r="BL30" s="45">
        <v>5</v>
      </c>
      <c r="BM30" s="45">
        <v>5.2</v>
      </c>
      <c r="BN30" s="45" t="s">
        <v>96</v>
      </c>
      <c r="BO30" s="45">
        <v>3.0000000000000001E-3</v>
      </c>
      <c r="BP30" s="45">
        <v>1.0999999999999999E-2</v>
      </c>
      <c r="BQ30" s="45" t="s">
        <v>98</v>
      </c>
      <c r="BR30" s="45">
        <v>1.7433317459562177E-4</v>
      </c>
      <c r="BS30" s="45" t="s">
        <v>103</v>
      </c>
      <c r="BT30" s="45">
        <v>2.1499999999999998E-2</v>
      </c>
      <c r="BU30" s="45">
        <v>10</v>
      </c>
      <c r="BV30" s="45">
        <v>5</v>
      </c>
      <c r="BW30" s="45">
        <v>5</v>
      </c>
      <c r="BX30" s="45">
        <v>4</v>
      </c>
      <c r="BY30" s="45">
        <v>3</v>
      </c>
      <c r="BZ30" s="45">
        <v>6</v>
      </c>
      <c r="CA30" s="45">
        <v>0</v>
      </c>
      <c r="CB30" s="45">
        <v>5</v>
      </c>
      <c r="CC30" s="45">
        <v>2</v>
      </c>
      <c r="CD30" s="45">
        <v>2</v>
      </c>
      <c r="CE30" s="45">
        <v>0</v>
      </c>
      <c r="CF30" s="45">
        <v>1</v>
      </c>
      <c r="CG30" s="45">
        <v>4</v>
      </c>
      <c r="CH30" s="45">
        <v>4</v>
      </c>
      <c r="CI30" s="45">
        <v>51</v>
      </c>
      <c r="CJ30" s="45">
        <v>50</v>
      </c>
    </row>
    <row r="31" spans="1:88" ht="14" customHeight="1" x14ac:dyDescent="0.35">
      <c r="A31" s="79">
        <v>306</v>
      </c>
      <c r="B31" s="61" t="s">
        <v>244</v>
      </c>
      <c r="C31" s="61" t="s">
        <v>245</v>
      </c>
      <c r="D31" s="63">
        <v>39.233299299999999</v>
      </c>
      <c r="E31" s="63">
        <v>-86.235900900000004</v>
      </c>
      <c r="F31" s="59" t="s">
        <v>295</v>
      </c>
      <c r="G31" s="59" t="s">
        <v>185</v>
      </c>
      <c r="H31" s="59">
        <v>51202080604</v>
      </c>
      <c r="I31" s="59">
        <v>39.233299299999999</v>
      </c>
      <c r="J31" s="59">
        <v>-86.235900900000004</v>
      </c>
      <c r="K31" s="59" t="s">
        <v>92</v>
      </c>
      <c r="L31" s="68">
        <v>1</v>
      </c>
      <c r="M31" s="70"/>
      <c r="N31" s="62">
        <v>23</v>
      </c>
      <c r="O31" s="62" t="s">
        <v>93</v>
      </c>
      <c r="P31" s="59">
        <v>15.76</v>
      </c>
      <c r="Q31" s="59">
        <v>7.5</v>
      </c>
      <c r="R31" s="70" t="s">
        <v>94</v>
      </c>
      <c r="S31" s="62">
        <v>0.5</v>
      </c>
      <c r="T31" s="70" t="s">
        <v>94</v>
      </c>
      <c r="U31" s="62">
        <v>2E-3</v>
      </c>
      <c r="V31" s="70"/>
      <c r="W31" s="62">
        <v>6.0000000000000001E-3</v>
      </c>
      <c r="X31" s="70" t="s">
        <v>94</v>
      </c>
      <c r="Y31" s="62">
        <v>0.1</v>
      </c>
      <c r="Z31" s="70"/>
      <c r="AA31" s="62">
        <v>2.8000000000000001E-2</v>
      </c>
      <c r="AB31" s="70"/>
      <c r="AC31" s="71">
        <v>2.5000000000000001E-2</v>
      </c>
      <c r="AD31" s="69">
        <v>0.22634732887703213</v>
      </c>
      <c r="AE31" s="62"/>
      <c r="AF31" s="68">
        <v>10</v>
      </c>
      <c r="AG31" s="68">
        <v>5</v>
      </c>
      <c r="AH31" s="68">
        <v>5</v>
      </c>
      <c r="AI31" s="68">
        <v>8</v>
      </c>
      <c r="AJ31" s="68">
        <v>6</v>
      </c>
      <c r="AK31" s="68">
        <v>6</v>
      </c>
      <c r="AL31" s="68">
        <v>5</v>
      </c>
      <c r="AM31" s="68">
        <v>1</v>
      </c>
      <c r="AN31" s="68">
        <v>2</v>
      </c>
      <c r="AO31" s="68">
        <v>2</v>
      </c>
      <c r="AP31" s="68">
        <v>0</v>
      </c>
      <c r="AQ31" s="68">
        <v>1</v>
      </c>
      <c r="AR31" s="68">
        <v>4</v>
      </c>
      <c r="AS31" s="68">
        <v>4</v>
      </c>
      <c r="AT31" s="76">
        <v>59</v>
      </c>
      <c r="AU31" s="46">
        <v>250</v>
      </c>
      <c r="AY31" s="49">
        <f>Y31/U31</f>
        <v>50</v>
      </c>
      <c r="AZ31" s="50">
        <f>AA31/Y31</f>
        <v>0.27999999999999997</v>
      </c>
      <c r="BA31" s="50">
        <f>W31/U31</f>
        <v>3</v>
      </c>
      <c r="BB31" s="50">
        <f>W31/(U31*3.06)</f>
        <v>0.98039215686274506</v>
      </c>
      <c r="BC31" s="45">
        <v>44288</v>
      </c>
      <c r="BD31" s="45">
        <v>306</v>
      </c>
      <c r="BE31" s="45" t="s">
        <v>207</v>
      </c>
      <c r="BF31" s="45">
        <v>51202080604</v>
      </c>
      <c r="BG31" s="45" t="s">
        <v>156</v>
      </c>
      <c r="BH31" s="45">
        <v>39.233299299999999</v>
      </c>
      <c r="BI31" s="45">
        <v>-86.235900900000004</v>
      </c>
      <c r="BJ31" s="45" t="s">
        <v>92</v>
      </c>
      <c r="BK31" s="45">
        <v>4</v>
      </c>
      <c r="BL31" s="45">
        <v>4</v>
      </c>
      <c r="BM31" s="45">
        <v>49.6</v>
      </c>
      <c r="BN31" s="45" t="s">
        <v>96</v>
      </c>
      <c r="BO31" s="45">
        <v>5.0000000000000001E-3</v>
      </c>
      <c r="BP31" s="45">
        <v>0.1</v>
      </c>
      <c r="BQ31" s="45" t="s">
        <v>98</v>
      </c>
      <c r="BR31" s="45">
        <v>1.6068394969611172E-5</v>
      </c>
      <c r="BS31" s="45">
        <v>0.19700000000000001</v>
      </c>
      <c r="BT31" s="45">
        <v>2.3E-2</v>
      </c>
      <c r="BU31" s="45">
        <v>6</v>
      </c>
      <c r="BV31" s="45">
        <v>5</v>
      </c>
      <c r="BW31" s="45">
        <v>5</v>
      </c>
      <c r="BX31" s="45">
        <v>6</v>
      </c>
      <c r="BY31" s="45">
        <v>6</v>
      </c>
      <c r="BZ31" s="45">
        <v>6</v>
      </c>
      <c r="CA31" s="45">
        <v>5</v>
      </c>
      <c r="CB31" s="45">
        <v>5</v>
      </c>
      <c r="CC31" s="45">
        <v>2</v>
      </c>
      <c r="CD31" s="45">
        <v>2</v>
      </c>
      <c r="CE31" s="45">
        <v>4</v>
      </c>
      <c r="CF31" s="45">
        <v>4</v>
      </c>
      <c r="CG31" s="45">
        <v>4</v>
      </c>
      <c r="CH31" s="45">
        <v>4</v>
      </c>
      <c r="CI31" s="45">
        <v>64</v>
      </c>
      <c r="CJ31" s="45">
        <v>120</v>
      </c>
    </row>
    <row r="32" spans="1:88" ht="14" customHeight="1" x14ac:dyDescent="0.35">
      <c r="A32" s="79">
        <v>309</v>
      </c>
      <c r="B32" s="61" t="s">
        <v>244</v>
      </c>
      <c r="C32" s="61" t="s">
        <v>243</v>
      </c>
      <c r="D32" s="63">
        <v>39.207298299999998</v>
      </c>
      <c r="E32" s="63">
        <v>-86.2401962</v>
      </c>
      <c r="F32" s="59" t="s">
        <v>295</v>
      </c>
      <c r="G32" s="59" t="s">
        <v>185</v>
      </c>
      <c r="H32" s="59">
        <v>51202080604</v>
      </c>
      <c r="I32" s="59">
        <v>39.207298299999998</v>
      </c>
      <c r="J32" s="59">
        <v>-86.2401962</v>
      </c>
      <c r="K32" s="59" t="s">
        <v>92</v>
      </c>
      <c r="L32" s="68">
        <v>0</v>
      </c>
      <c r="M32" s="70"/>
      <c r="N32" s="62">
        <v>73.3</v>
      </c>
      <c r="O32" s="62" t="s">
        <v>93</v>
      </c>
      <c r="P32" s="59">
        <v>17.399999999999999</v>
      </c>
      <c r="Q32" s="59">
        <v>7.54</v>
      </c>
      <c r="R32" s="70"/>
      <c r="S32" s="62">
        <v>5</v>
      </c>
      <c r="T32" s="70"/>
      <c r="U32" s="62">
        <v>2.5000000000000001E-3</v>
      </c>
      <c r="V32" s="70"/>
      <c r="W32" s="62">
        <v>3.0000000000000001E-3</v>
      </c>
      <c r="X32" s="70"/>
      <c r="Y32" s="62">
        <v>0.16300000000000001</v>
      </c>
      <c r="Z32" s="70" t="s">
        <v>94</v>
      </c>
      <c r="AA32" s="62">
        <v>7.9000000000000008E-3</v>
      </c>
      <c r="AB32" s="70"/>
      <c r="AC32" s="71">
        <v>3.5000000000000003E-2</v>
      </c>
      <c r="AD32" s="69">
        <v>0.39200938977611</v>
      </c>
      <c r="AE32" s="62"/>
      <c r="AF32" s="68">
        <v>10</v>
      </c>
      <c r="AG32" s="68">
        <v>5</v>
      </c>
      <c r="AH32" s="68">
        <v>5</v>
      </c>
      <c r="AI32" s="68">
        <v>8</v>
      </c>
      <c r="AJ32" s="68">
        <v>6</v>
      </c>
      <c r="AK32" s="68">
        <v>0</v>
      </c>
      <c r="AL32" s="68">
        <v>0</v>
      </c>
      <c r="AM32" s="68">
        <v>2</v>
      </c>
      <c r="AN32" s="68">
        <v>2</v>
      </c>
      <c r="AO32" s="68">
        <v>0</v>
      </c>
      <c r="AP32" s="68">
        <v>0</v>
      </c>
      <c r="AQ32" s="68">
        <v>0</v>
      </c>
      <c r="AR32" s="68">
        <v>4</v>
      </c>
      <c r="AS32" s="68">
        <v>4</v>
      </c>
      <c r="AT32" s="76">
        <v>46</v>
      </c>
      <c r="AU32" s="46">
        <v>250</v>
      </c>
      <c r="AY32" s="49">
        <f>Y32/U32</f>
        <v>65.2</v>
      </c>
      <c r="AZ32" s="50">
        <f>AA32/Y32</f>
        <v>4.8466257668711661E-2</v>
      </c>
      <c r="BA32" s="50">
        <f>W32/U32</f>
        <v>1.2</v>
      </c>
      <c r="BB32" s="50">
        <f>W32/(U32*3.06)</f>
        <v>0.39215686274509803</v>
      </c>
      <c r="BC32" s="45">
        <v>44288</v>
      </c>
      <c r="BD32" s="45">
        <v>309</v>
      </c>
      <c r="BE32" s="45" t="s">
        <v>207</v>
      </c>
      <c r="BF32" s="45">
        <v>51202080604</v>
      </c>
      <c r="BG32" s="45" t="s">
        <v>156</v>
      </c>
      <c r="BH32" s="45">
        <v>39.207298299999998</v>
      </c>
      <c r="BI32" s="45">
        <v>-86.2401962</v>
      </c>
      <c r="BJ32" s="45" t="s">
        <v>92</v>
      </c>
      <c r="BK32" s="45">
        <v>4</v>
      </c>
      <c r="BL32" s="45">
        <v>4</v>
      </c>
      <c r="BM32" s="45">
        <v>21.1</v>
      </c>
      <c r="BN32" s="45" t="s">
        <v>96</v>
      </c>
      <c r="BO32" s="45">
        <v>5.0000000000000001E-3</v>
      </c>
      <c r="BP32" s="45">
        <v>9.9000000000000005E-2</v>
      </c>
      <c r="BQ32" s="45" t="s">
        <v>98</v>
      </c>
      <c r="BR32" s="45">
        <v>1.6068394969611172E-5</v>
      </c>
      <c r="BS32" s="45">
        <v>0.20200000000000001</v>
      </c>
      <c r="BT32" s="45">
        <v>2.8000000000000001E-2</v>
      </c>
      <c r="BU32" s="45">
        <v>10</v>
      </c>
      <c r="BV32" s="45">
        <v>5</v>
      </c>
      <c r="BW32" s="45">
        <v>5</v>
      </c>
      <c r="BX32" s="45">
        <v>6</v>
      </c>
      <c r="BY32" s="45">
        <v>8</v>
      </c>
      <c r="BZ32" s="45">
        <v>9</v>
      </c>
      <c r="CA32" s="45">
        <v>5</v>
      </c>
      <c r="CB32" s="45">
        <v>2</v>
      </c>
      <c r="CC32" s="45">
        <v>4</v>
      </c>
      <c r="CD32" s="45">
        <v>2</v>
      </c>
      <c r="CE32" s="45">
        <v>4</v>
      </c>
      <c r="CF32" s="45">
        <v>5</v>
      </c>
      <c r="CG32" s="45">
        <v>6</v>
      </c>
      <c r="CH32" s="45">
        <v>7</v>
      </c>
      <c r="CI32" s="45">
        <v>78</v>
      </c>
      <c r="CJ32" s="45">
        <v>120</v>
      </c>
    </row>
    <row r="33" spans="1:88" ht="14" customHeight="1" x14ac:dyDescent="0.35">
      <c r="A33" s="79">
        <v>317</v>
      </c>
      <c r="B33" s="61" t="s">
        <v>242</v>
      </c>
      <c r="C33" s="61" t="s">
        <v>241</v>
      </c>
      <c r="D33" s="63">
        <v>39.280300099999998</v>
      </c>
      <c r="E33" s="63">
        <v>-86.134201000000004</v>
      </c>
      <c r="F33" s="59" t="s">
        <v>307</v>
      </c>
      <c r="G33" s="59" t="s">
        <v>185</v>
      </c>
      <c r="H33" s="59">
        <v>51202080601</v>
      </c>
      <c r="I33" s="59">
        <v>39.280300099999998</v>
      </c>
      <c r="J33" s="59">
        <v>-86.134201000000004</v>
      </c>
      <c r="K33" s="59" t="s">
        <v>92</v>
      </c>
      <c r="L33" s="68">
        <v>1</v>
      </c>
      <c r="M33" s="70"/>
      <c r="N33" s="62">
        <v>920.8</v>
      </c>
      <c r="O33" s="62" t="s">
        <v>93</v>
      </c>
      <c r="P33" s="59">
        <v>25</v>
      </c>
      <c r="Q33" s="59">
        <v>6</v>
      </c>
      <c r="R33" s="70"/>
      <c r="S33" s="62">
        <v>2.2999999999999998</v>
      </c>
      <c r="T33" s="70" t="s">
        <v>94</v>
      </c>
      <c r="U33" s="62">
        <v>2E-3</v>
      </c>
      <c r="V33" s="70"/>
      <c r="W33" s="62">
        <v>4.0000000000000001E-3</v>
      </c>
      <c r="X33" s="70"/>
      <c r="Y33" s="62">
        <v>0.13600000000000001</v>
      </c>
      <c r="Z33" s="70"/>
      <c r="AA33" s="62">
        <v>7.4999999999999997E-2</v>
      </c>
      <c r="AB33" s="70"/>
      <c r="AC33" s="71">
        <v>3.5000000000000003E-2</v>
      </c>
      <c r="AD33" s="69">
        <v>1.9835502272004361E-2</v>
      </c>
      <c r="AE33" s="62"/>
      <c r="AF33" s="68">
        <v>10</v>
      </c>
      <c r="AG33" s="68">
        <v>5</v>
      </c>
      <c r="AH33" s="68">
        <v>5</v>
      </c>
      <c r="AI33" s="68">
        <v>6</v>
      </c>
      <c r="AJ33" s="68">
        <v>3</v>
      </c>
      <c r="AK33" s="68">
        <v>6</v>
      </c>
      <c r="AL33" s="68">
        <v>5</v>
      </c>
      <c r="AM33" s="68">
        <v>3</v>
      </c>
      <c r="AN33" s="68">
        <v>2</v>
      </c>
      <c r="AO33" s="68">
        <v>3</v>
      </c>
      <c r="AP33" s="68">
        <v>4</v>
      </c>
      <c r="AQ33" s="68">
        <v>1</v>
      </c>
      <c r="AR33" s="68">
        <v>0</v>
      </c>
      <c r="AS33" s="68">
        <v>0</v>
      </c>
      <c r="AT33" s="76">
        <v>53</v>
      </c>
      <c r="AU33" s="46" t="s">
        <v>115</v>
      </c>
      <c r="AY33" s="49">
        <f>Y33/U33</f>
        <v>68</v>
      </c>
      <c r="AZ33" s="50">
        <f>AA33/Y33</f>
        <v>0.55147058823529405</v>
      </c>
      <c r="BA33" s="50">
        <f>W33/U33</f>
        <v>2</v>
      </c>
      <c r="BB33" s="50">
        <f>W33/(U33*3.06)</f>
        <v>0.65359477124183007</v>
      </c>
      <c r="BC33" s="45">
        <v>44288</v>
      </c>
      <c r="BD33" s="45">
        <v>317</v>
      </c>
      <c r="BE33" s="45" t="s">
        <v>202</v>
      </c>
      <c r="BF33" s="45">
        <v>51202080601</v>
      </c>
      <c r="BG33" s="45" t="s">
        <v>156</v>
      </c>
      <c r="BH33" s="45">
        <v>39.280300099999998</v>
      </c>
      <c r="BI33" s="45">
        <v>-86.134201000000004</v>
      </c>
      <c r="BJ33" s="45" t="s">
        <v>92</v>
      </c>
      <c r="BK33" s="45">
        <v>6</v>
      </c>
      <c r="BL33" s="45">
        <v>5</v>
      </c>
      <c r="BM33" s="45">
        <v>17.100000000000001</v>
      </c>
      <c r="BN33" s="45">
        <v>1.000000000000334</v>
      </c>
      <c r="BO33" s="45">
        <v>3.0000000000000001E-3</v>
      </c>
      <c r="BP33" s="45">
        <v>5.8999999999999997E-2</v>
      </c>
      <c r="BQ33" s="45" t="s">
        <v>98</v>
      </c>
      <c r="BR33" s="45">
        <v>1.8903330013787928E-4</v>
      </c>
      <c r="BS33" s="45">
        <v>0.19800000000000001</v>
      </c>
      <c r="BT33" s="45">
        <v>2.4E-2</v>
      </c>
      <c r="BU33" s="45">
        <v>10</v>
      </c>
      <c r="BV33" s="45">
        <v>5</v>
      </c>
      <c r="BW33" s="45">
        <v>5</v>
      </c>
      <c r="BX33" s="45">
        <v>6</v>
      </c>
      <c r="BY33" s="45">
        <v>6</v>
      </c>
      <c r="BZ33" s="45">
        <v>9</v>
      </c>
      <c r="CA33" s="45">
        <v>6.5</v>
      </c>
      <c r="CB33" s="45">
        <v>2</v>
      </c>
      <c r="CC33" s="45">
        <v>4</v>
      </c>
      <c r="CD33" s="45">
        <v>2</v>
      </c>
      <c r="CE33" s="45">
        <v>4</v>
      </c>
      <c r="CF33" s="45">
        <v>4</v>
      </c>
      <c r="CG33" s="45">
        <v>6</v>
      </c>
      <c r="CH33" s="45">
        <v>7</v>
      </c>
      <c r="CI33" s="45">
        <v>76.5</v>
      </c>
      <c r="CJ33" s="45">
        <v>120</v>
      </c>
    </row>
    <row r="34" spans="1:88" ht="14" customHeight="1" x14ac:dyDescent="0.35">
      <c r="A34" s="79">
        <v>321</v>
      </c>
      <c r="B34" s="61" t="s">
        <v>240</v>
      </c>
      <c r="C34" s="61" t="s">
        <v>239</v>
      </c>
      <c r="D34" s="63">
        <v>39.177600900000002</v>
      </c>
      <c r="E34" s="63">
        <v>-86.102897600000006</v>
      </c>
      <c r="F34" s="59" t="s">
        <v>297</v>
      </c>
      <c r="G34" s="59" t="s">
        <v>185</v>
      </c>
      <c r="H34" s="59">
        <v>51202080603</v>
      </c>
      <c r="I34" s="59">
        <v>39.177600900000002</v>
      </c>
      <c r="J34" s="59">
        <v>-86.102897600000006</v>
      </c>
      <c r="K34" s="59" t="s">
        <v>114</v>
      </c>
      <c r="L34" s="68"/>
      <c r="M34" s="70"/>
      <c r="N34" s="62"/>
      <c r="O34" s="62"/>
      <c r="P34" s="59"/>
      <c r="Q34" s="59"/>
      <c r="R34" s="70"/>
      <c r="S34" s="62"/>
      <c r="T34" s="70"/>
      <c r="U34" s="62"/>
      <c r="V34" s="70"/>
      <c r="W34" s="62"/>
      <c r="X34" s="70"/>
      <c r="Y34" s="62"/>
      <c r="Z34" s="70"/>
      <c r="AA34" s="62"/>
      <c r="AB34" s="70"/>
      <c r="AC34" s="71"/>
      <c r="AD34" s="69"/>
      <c r="AE34" s="62"/>
      <c r="AF34" s="68">
        <v>14</v>
      </c>
      <c r="AG34" s="68">
        <v>0</v>
      </c>
      <c r="AH34" s="68">
        <v>5</v>
      </c>
      <c r="AI34" s="68">
        <v>4</v>
      </c>
      <c r="AJ34" s="68">
        <v>3</v>
      </c>
      <c r="AK34" s="68">
        <v>6</v>
      </c>
      <c r="AL34" s="68">
        <v>0</v>
      </c>
      <c r="AM34" s="68">
        <v>2</v>
      </c>
      <c r="AN34" s="68">
        <v>4</v>
      </c>
      <c r="AO34" s="68">
        <v>3</v>
      </c>
      <c r="AP34" s="68">
        <v>0</v>
      </c>
      <c r="AQ34" s="68">
        <v>0</v>
      </c>
      <c r="AR34" s="68">
        <v>0</v>
      </c>
      <c r="AS34" s="68">
        <v>0</v>
      </c>
      <c r="AT34" s="76">
        <v>41</v>
      </c>
      <c r="AU34" s="46" t="s">
        <v>115</v>
      </c>
      <c r="BC34" s="45">
        <v>44288</v>
      </c>
      <c r="BD34" s="45">
        <v>321</v>
      </c>
      <c r="BE34" s="45" t="s">
        <v>194</v>
      </c>
      <c r="BF34" s="45">
        <v>51202080603</v>
      </c>
      <c r="BG34" s="45" t="s">
        <v>156</v>
      </c>
      <c r="BH34" s="45">
        <v>39.177600900000002</v>
      </c>
      <c r="BI34" s="45">
        <v>-86.102897600000006</v>
      </c>
      <c r="BJ34" s="45" t="s">
        <v>92</v>
      </c>
      <c r="BK34" s="45">
        <v>4</v>
      </c>
      <c r="BL34" s="45">
        <v>5</v>
      </c>
      <c r="BM34" s="45">
        <v>6.2</v>
      </c>
      <c r="BN34" s="45" t="s">
        <v>96</v>
      </c>
      <c r="BO34" s="45">
        <v>5.0000000000000001E-3</v>
      </c>
      <c r="BP34" s="45">
        <v>0.14599999999999999</v>
      </c>
      <c r="BQ34" s="45" t="s">
        <v>98</v>
      </c>
      <c r="BR34" s="45">
        <v>1.6068228989907704E-4</v>
      </c>
      <c r="BS34" s="45">
        <v>0.224</v>
      </c>
      <c r="BT34" s="45">
        <v>2.5999999999999999E-2</v>
      </c>
      <c r="BU34" s="45">
        <v>10</v>
      </c>
      <c r="BV34" s="45">
        <v>5</v>
      </c>
      <c r="BW34" s="45">
        <v>2.5</v>
      </c>
      <c r="BX34" s="45">
        <v>10</v>
      </c>
      <c r="BY34" s="45">
        <v>6</v>
      </c>
      <c r="BZ34" s="45">
        <v>9</v>
      </c>
      <c r="CA34" s="45">
        <v>5</v>
      </c>
      <c r="CB34" s="45">
        <v>4</v>
      </c>
      <c r="CC34" s="45">
        <v>2</v>
      </c>
      <c r="CD34" s="45">
        <v>2</v>
      </c>
      <c r="CE34" s="45">
        <v>2</v>
      </c>
      <c r="CF34" s="45">
        <v>5</v>
      </c>
      <c r="CG34" s="45">
        <v>6</v>
      </c>
      <c r="CH34" s="45">
        <v>7</v>
      </c>
      <c r="CI34" s="45">
        <v>75.5</v>
      </c>
      <c r="CJ34" s="45">
        <v>50</v>
      </c>
    </row>
    <row r="35" spans="1:88" ht="14" customHeight="1" x14ac:dyDescent="0.35">
      <c r="A35" s="79">
        <v>325</v>
      </c>
      <c r="B35" s="61" t="s">
        <v>237</v>
      </c>
      <c r="C35" s="61" t="s">
        <v>236</v>
      </c>
      <c r="D35" s="63">
        <v>39.247600599999998</v>
      </c>
      <c r="E35" s="63">
        <v>-86.098899799999998</v>
      </c>
      <c r="F35" s="59" t="s">
        <v>296</v>
      </c>
      <c r="G35" s="59" t="s">
        <v>185</v>
      </c>
      <c r="H35" s="59">
        <v>51202080602</v>
      </c>
      <c r="I35" s="59">
        <v>39.247600599999998</v>
      </c>
      <c r="J35" s="59">
        <v>-86.098899799999998</v>
      </c>
      <c r="K35" s="59" t="s">
        <v>114</v>
      </c>
      <c r="L35" s="68"/>
      <c r="M35" s="70"/>
      <c r="N35" s="62"/>
      <c r="O35" s="62"/>
      <c r="P35" s="59"/>
      <c r="Q35" s="59"/>
      <c r="R35" s="70"/>
      <c r="S35" s="62"/>
      <c r="T35" s="70"/>
      <c r="U35" s="62"/>
      <c r="V35" s="70"/>
      <c r="W35" s="62"/>
      <c r="X35" s="70"/>
      <c r="Y35" s="62"/>
      <c r="Z35" s="70"/>
      <c r="AA35" s="62"/>
      <c r="AB35" s="70"/>
      <c r="AC35" s="71"/>
      <c r="AD35" s="69"/>
      <c r="AE35" s="62"/>
      <c r="AF35" s="68">
        <v>10</v>
      </c>
      <c r="AG35" s="68">
        <v>5</v>
      </c>
      <c r="AH35" s="68">
        <v>0</v>
      </c>
      <c r="AI35" s="68">
        <v>10</v>
      </c>
      <c r="AJ35" s="68">
        <v>8</v>
      </c>
      <c r="AK35" s="68">
        <v>6</v>
      </c>
      <c r="AL35" s="68">
        <v>5</v>
      </c>
      <c r="AM35" s="68">
        <v>4</v>
      </c>
      <c r="AN35" s="68">
        <v>2</v>
      </c>
      <c r="AO35" s="68">
        <v>3</v>
      </c>
      <c r="AP35" s="68">
        <v>0</v>
      </c>
      <c r="AQ35" s="68">
        <v>0</v>
      </c>
      <c r="AR35" s="68">
        <v>0</v>
      </c>
      <c r="AS35" s="68">
        <v>0</v>
      </c>
      <c r="AT35" s="76">
        <v>53</v>
      </c>
      <c r="AU35" s="46" t="s">
        <v>115</v>
      </c>
      <c r="BC35" s="45">
        <v>44288</v>
      </c>
      <c r="BD35" s="45">
        <v>325</v>
      </c>
      <c r="BE35" s="45" t="s">
        <v>196</v>
      </c>
      <c r="BF35" s="45">
        <v>51202080602</v>
      </c>
      <c r="BG35" s="45" t="s">
        <v>156</v>
      </c>
      <c r="BH35" s="45">
        <v>39.247600599999998</v>
      </c>
      <c r="BI35" s="45">
        <v>-86.098899799999998</v>
      </c>
      <c r="BJ35" s="45" t="s">
        <v>92</v>
      </c>
      <c r="BK35" s="45">
        <v>6</v>
      </c>
      <c r="BL35" s="45">
        <v>4</v>
      </c>
      <c r="BM35" s="45">
        <v>3.1</v>
      </c>
      <c r="BN35" s="45" t="s">
        <v>96</v>
      </c>
      <c r="BO35" s="45">
        <v>4.0000000000000001E-3</v>
      </c>
      <c r="BP35" s="45">
        <v>3.1E-2</v>
      </c>
      <c r="BQ35" s="45" t="s">
        <v>98</v>
      </c>
      <c r="BR35" s="45">
        <v>1.8903559732505979E-5</v>
      </c>
      <c r="BS35" s="45" t="s">
        <v>103</v>
      </c>
      <c r="BT35" s="45">
        <v>2.7000000000000003E-2</v>
      </c>
      <c r="BU35" s="45">
        <v>10</v>
      </c>
      <c r="BV35" s="45">
        <v>0</v>
      </c>
      <c r="BW35" s="45">
        <v>0</v>
      </c>
      <c r="BX35" s="45">
        <v>16</v>
      </c>
      <c r="BY35" s="45">
        <v>8</v>
      </c>
      <c r="BZ35" s="45">
        <v>9</v>
      </c>
      <c r="CA35" s="45">
        <v>5</v>
      </c>
      <c r="CB35" s="45">
        <v>3</v>
      </c>
      <c r="CC35" s="45">
        <v>2</v>
      </c>
      <c r="CD35" s="45">
        <v>3</v>
      </c>
      <c r="CE35" s="45">
        <v>6</v>
      </c>
      <c r="CF35" s="45">
        <v>4</v>
      </c>
      <c r="CG35" s="45">
        <v>6</v>
      </c>
      <c r="CH35" s="45">
        <v>7</v>
      </c>
      <c r="CI35" s="45">
        <v>79</v>
      </c>
      <c r="CJ35" s="45">
        <v>50</v>
      </c>
    </row>
    <row r="36" spans="1:88" ht="14" customHeight="1" x14ac:dyDescent="0.35">
      <c r="A36" s="79">
        <v>326</v>
      </c>
      <c r="B36" s="61" t="s">
        <v>238</v>
      </c>
      <c r="C36" s="61" t="s">
        <v>236</v>
      </c>
      <c r="D36" s="63">
        <v>39.261798900000002</v>
      </c>
      <c r="E36" s="63">
        <v>-86.143402100000003</v>
      </c>
      <c r="F36" s="59" t="s">
        <v>307</v>
      </c>
      <c r="G36" s="59" t="s">
        <v>185</v>
      </c>
      <c r="H36" s="59">
        <v>51202080601</v>
      </c>
      <c r="I36" s="59">
        <v>39.261798900000002</v>
      </c>
      <c r="J36" s="59">
        <v>-86.143402100000003</v>
      </c>
      <c r="K36" s="59" t="s">
        <v>92</v>
      </c>
      <c r="L36" s="68">
        <v>0</v>
      </c>
      <c r="M36" s="70"/>
      <c r="N36" s="62">
        <v>9.8000000000000007</v>
      </c>
      <c r="O36" s="62" t="s">
        <v>93</v>
      </c>
      <c r="P36" s="59">
        <v>27</v>
      </c>
      <c r="Q36" s="59">
        <v>6</v>
      </c>
      <c r="R36" s="70" t="s">
        <v>94</v>
      </c>
      <c r="S36" s="62">
        <v>0.5</v>
      </c>
      <c r="T36" s="70" t="s">
        <v>94</v>
      </c>
      <c r="U36" s="62">
        <v>2E-3</v>
      </c>
      <c r="V36" s="70"/>
      <c r="W36" s="62">
        <v>3.0000000000000001E-3</v>
      </c>
      <c r="X36" s="70" t="s">
        <v>94</v>
      </c>
      <c r="Y36" s="62">
        <v>0.1</v>
      </c>
      <c r="Z36" s="70"/>
      <c r="AA36" s="62">
        <v>3.5999999999999997E-2</v>
      </c>
      <c r="AB36" s="70"/>
      <c r="AC36" s="71">
        <v>2.3E-2</v>
      </c>
      <c r="AD36" s="69">
        <v>1.4999496366902898E-2</v>
      </c>
      <c r="AE36" s="62"/>
      <c r="AF36" s="68">
        <v>0</v>
      </c>
      <c r="AG36" s="68">
        <v>0</v>
      </c>
      <c r="AH36" s="68">
        <v>0</v>
      </c>
      <c r="AI36" s="68">
        <v>10</v>
      </c>
      <c r="AJ36" s="68">
        <v>6</v>
      </c>
      <c r="AK36" s="68">
        <v>9</v>
      </c>
      <c r="AL36" s="68">
        <v>5</v>
      </c>
      <c r="AM36" s="68">
        <v>3</v>
      </c>
      <c r="AN36" s="68">
        <v>2</v>
      </c>
      <c r="AO36" s="68">
        <v>3</v>
      </c>
      <c r="AP36" s="68">
        <v>4</v>
      </c>
      <c r="AQ36" s="68">
        <v>1</v>
      </c>
      <c r="AR36" s="68">
        <v>4</v>
      </c>
      <c r="AS36" s="68">
        <v>4</v>
      </c>
      <c r="AT36" s="76">
        <v>51</v>
      </c>
      <c r="AU36" s="46" t="s">
        <v>115</v>
      </c>
      <c r="AY36" s="49">
        <f>Y36/U36</f>
        <v>50</v>
      </c>
      <c r="AZ36" s="50">
        <f>AA36/Y36</f>
        <v>0.35999999999999993</v>
      </c>
      <c r="BA36" s="50">
        <f>W36/U36</f>
        <v>1.5</v>
      </c>
      <c r="BB36" s="50">
        <f>W36/(U36*3.06)</f>
        <v>0.49019607843137253</v>
      </c>
      <c r="BC36" s="45">
        <v>44288</v>
      </c>
      <c r="BD36" s="45">
        <v>326</v>
      </c>
      <c r="BE36" s="45" t="s">
        <v>202</v>
      </c>
      <c r="BF36" s="45">
        <v>51202080601</v>
      </c>
      <c r="BG36" s="45" t="s">
        <v>156</v>
      </c>
      <c r="BH36" s="45">
        <v>39.261798900000002</v>
      </c>
      <c r="BI36" s="45">
        <v>-86.143402100000003</v>
      </c>
      <c r="BJ36" s="45" t="s">
        <v>92</v>
      </c>
      <c r="BK36" s="45">
        <v>7</v>
      </c>
      <c r="BL36" s="45">
        <v>5</v>
      </c>
      <c r="BM36" s="45">
        <v>2</v>
      </c>
      <c r="BN36" s="45" t="s">
        <v>96</v>
      </c>
      <c r="BO36" s="45">
        <v>2E-3</v>
      </c>
      <c r="BP36" s="45">
        <v>0.19700000000000001</v>
      </c>
      <c r="BQ36" s="45" t="s">
        <v>98</v>
      </c>
      <c r="BR36" s="45">
        <v>2.0485452420445106E-4</v>
      </c>
      <c r="BS36" s="45">
        <v>0.28000000000000003</v>
      </c>
      <c r="BT36" s="45">
        <v>2.1000000000000001E-2</v>
      </c>
      <c r="BU36" s="45">
        <v>10</v>
      </c>
      <c r="BV36" s="45">
        <v>5</v>
      </c>
      <c r="BW36" s="45">
        <v>0</v>
      </c>
      <c r="BX36" s="45">
        <v>6</v>
      </c>
      <c r="BY36" s="45">
        <v>8</v>
      </c>
      <c r="BZ36" s="45">
        <v>7.5</v>
      </c>
      <c r="CA36" s="45">
        <v>5</v>
      </c>
      <c r="CB36" s="45">
        <v>3.5</v>
      </c>
      <c r="CC36" s="45">
        <v>2</v>
      </c>
      <c r="CD36" s="45">
        <v>2</v>
      </c>
      <c r="CE36" s="45">
        <v>6</v>
      </c>
      <c r="CF36" s="45">
        <v>4</v>
      </c>
      <c r="CG36" s="45">
        <v>6</v>
      </c>
      <c r="CH36" s="45">
        <v>4</v>
      </c>
      <c r="CI36" s="45">
        <v>69</v>
      </c>
      <c r="CJ36" s="45">
        <v>70</v>
      </c>
    </row>
    <row r="37" spans="1:88" ht="14" customHeight="1" x14ac:dyDescent="0.35">
      <c r="A37" s="79">
        <v>327</v>
      </c>
      <c r="B37" s="61" t="s">
        <v>237</v>
      </c>
      <c r="C37" s="61" t="s">
        <v>236</v>
      </c>
      <c r="D37" s="63">
        <v>39.262100199999999</v>
      </c>
      <c r="E37" s="63">
        <v>-86.124702499999998</v>
      </c>
      <c r="F37" s="59" t="s">
        <v>296</v>
      </c>
      <c r="G37" s="59" t="s">
        <v>185</v>
      </c>
      <c r="H37" s="59">
        <v>51202080602</v>
      </c>
      <c r="I37" s="59">
        <v>39.262100199999999</v>
      </c>
      <c r="J37" s="59">
        <v>-86.124702499999998</v>
      </c>
      <c r="K37" s="59" t="s">
        <v>114</v>
      </c>
      <c r="L37" s="68"/>
      <c r="M37" s="70"/>
      <c r="N37" s="62"/>
      <c r="O37" s="62"/>
      <c r="P37" s="59"/>
      <c r="Q37" s="59"/>
      <c r="R37" s="70"/>
      <c r="S37" s="62"/>
      <c r="T37" s="70"/>
      <c r="U37" s="62"/>
      <c r="V37" s="70"/>
      <c r="W37" s="62"/>
      <c r="X37" s="70"/>
      <c r="Y37" s="62"/>
      <c r="Z37" s="70"/>
      <c r="AA37" s="62"/>
      <c r="AB37" s="70"/>
      <c r="AC37" s="71"/>
      <c r="AD37" s="69"/>
      <c r="AE37" s="62"/>
      <c r="AF37" s="68">
        <v>10</v>
      </c>
      <c r="AG37" s="68">
        <v>5</v>
      </c>
      <c r="AH37" s="68">
        <v>0</v>
      </c>
      <c r="AI37" s="68">
        <v>8</v>
      </c>
      <c r="AJ37" s="68">
        <v>3</v>
      </c>
      <c r="AK37" s="68">
        <v>9</v>
      </c>
      <c r="AL37" s="68">
        <v>5</v>
      </c>
      <c r="AM37" s="68">
        <v>1</v>
      </c>
      <c r="AN37" s="68">
        <v>2</v>
      </c>
      <c r="AO37" s="68">
        <v>3</v>
      </c>
      <c r="AP37" s="68">
        <v>0</v>
      </c>
      <c r="AQ37" s="68">
        <v>0</v>
      </c>
      <c r="AR37" s="68">
        <v>0</v>
      </c>
      <c r="AS37" s="68">
        <v>0</v>
      </c>
      <c r="AT37" s="76">
        <v>46</v>
      </c>
      <c r="AU37" s="46" t="s">
        <v>115</v>
      </c>
      <c r="BC37" s="45">
        <v>44288</v>
      </c>
      <c r="BD37" s="45">
        <v>327</v>
      </c>
      <c r="BE37" s="45" t="s">
        <v>196</v>
      </c>
      <c r="BF37" s="45">
        <v>51202080602</v>
      </c>
      <c r="BG37" s="45" t="s">
        <v>156</v>
      </c>
      <c r="BH37" s="45">
        <v>39.262100199999999</v>
      </c>
      <c r="BI37" s="45">
        <v>-86.124702499999998</v>
      </c>
      <c r="BJ37" s="45" t="s">
        <v>92</v>
      </c>
      <c r="BK37" s="45">
        <v>7</v>
      </c>
      <c r="BL37" s="45">
        <v>5</v>
      </c>
      <c r="BM37" s="45">
        <v>1</v>
      </c>
      <c r="BN37" s="45">
        <v>3.6000000000000476</v>
      </c>
      <c r="BO37" s="45">
        <v>2E-3</v>
      </c>
      <c r="BP37" s="45">
        <v>0.1265</v>
      </c>
      <c r="BQ37" s="45" t="s">
        <v>98</v>
      </c>
      <c r="BR37" s="45">
        <v>2.0485452420445106E-4</v>
      </c>
      <c r="BS37" s="45">
        <v>0.23799999999999999</v>
      </c>
      <c r="BT37" s="45">
        <v>2.7E-2</v>
      </c>
      <c r="BU37" s="45">
        <v>10</v>
      </c>
      <c r="BV37" s="45">
        <v>5</v>
      </c>
      <c r="BW37" s="45">
        <v>0</v>
      </c>
      <c r="BX37" s="45">
        <v>10</v>
      </c>
      <c r="BY37" s="45">
        <v>6</v>
      </c>
      <c r="BZ37" s="45">
        <v>9</v>
      </c>
      <c r="CA37" s="45">
        <v>5</v>
      </c>
      <c r="CB37" s="45">
        <v>2</v>
      </c>
      <c r="CC37" s="45">
        <v>4</v>
      </c>
      <c r="CD37" s="45">
        <v>2</v>
      </c>
      <c r="CE37" s="45">
        <v>4</v>
      </c>
      <c r="CF37" s="45">
        <v>5</v>
      </c>
      <c r="CG37" s="45">
        <v>6</v>
      </c>
      <c r="CH37" s="45">
        <v>4</v>
      </c>
      <c r="CI37" s="45">
        <v>72</v>
      </c>
      <c r="CJ37" s="45">
        <v>25</v>
      </c>
    </row>
    <row r="38" spans="1:88" ht="14" customHeight="1" x14ac:dyDescent="0.35">
      <c r="A38" s="79">
        <v>332</v>
      </c>
      <c r="B38" s="61" t="s">
        <v>183</v>
      </c>
      <c r="C38" s="61" t="s">
        <v>236</v>
      </c>
      <c r="D38" s="63">
        <v>39.261901899999998</v>
      </c>
      <c r="E38" s="63">
        <v>-86.145401000000007</v>
      </c>
      <c r="F38" s="59" t="s">
        <v>307</v>
      </c>
      <c r="G38" s="59" t="s">
        <v>185</v>
      </c>
      <c r="H38" s="59">
        <v>51202080601</v>
      </c>
      <c r="I38" s="59">
        <v>39.261901899999998</v>
      </c>
      <c r="J38" s="59">
        <v>-86.145401000000007</v>
      </c>
      <c r="K38" s="59" t="s">
        <v>92</v>
      </c>
      <c r="L38" s="68">
        <v>0</v>
      </c>
      <c r="M38" s="70"/>
      <c r="N38" s="62">
        <v>21.6</v>
      </c>
      <c r="O38" s="62" t="s">
        <v>93</v>
      </c>
      <c r="P38" s="59">
        <v>16</v>
      </c>
      <c r="Q38" s="59">
        <v>6</v>
      </c>
      <c r="R38" s="70" t="s">
        <v>94</v>
      </c>
      <c r="S38" s="62">
        <v>0.5</v>
      </c>
      <c r="T38" s="70" t="s">
        <v>94</v>
      </c>
      <c r="U38" s="62">
        <v>2E-3</v>
      </c>
      <c r="V38" s="70"/>
      <c r="W38" s="62">
        <v>4.0000000000000001E-3</v>
      </c>
      <c r="X38" s="70" t="s">
        <v>94</v>
      </c>
      <c r="Y38" s="62">
        <v>0.1</v>
      </c>
      <c r="Z38" s="70"/>
      <c r="AA38" s="62">
        <v>2.1999999999999999E-2</v>
      </c>
      <c r="AB38" s="70"/>
      <c r="AC38" s="71">
        <v>3.4000000000000002E-2</v>
      </c>
      <c r="AD38" s="69">
        <v>9.999525142701202E-3</v>
      </c>
      <c r="AE38" s="62"/>
      <c r="AF38" s="68">
        <v>10</v>
      </c>
      <c r="AG38" s="68">
        <v>0</v>
      </c>
      <c r="AH38" s="68">
        <v>0</v>
      </c>
      <c r="AI38" s="68">
        <v>10</v>
      </c>
      <c r="AJ38" s="68">
        <v>6</v>
      </c>
      <c r="AK38" s="68">
        <v>9</v>
      </c>
      <c r="AL38" s="68">
        <v>8</v>
      </c>
      <c r="AM38" s="68">
        <v>2</v>
      </c>
      <c r="AN38" s="68">
        <v>2</v>
      </c>
      <c r="AO38" s="68">
        <v>2</v>
      </c>
      <c r="AP38" s="68">
        <v>4</v>
      </c>
      <c r="AQ38" s="68">
        <v>1</v>
      </c>
      <c r="AR38" s="68">
        <v>0</v>
      </c>
      <c r="AS38" s="68">
        <v>0</v>
      </c>
      <c r="AT38" s="76">
        <v>54</v>
      </c>
      <c r="AU38" s="46" t="s">
        <v>115</v>
      </c>
      <c r="AY38" s="49">
        <f>Y38/U38</f>
        <v>50</v>
      </c>
      <c r="AZ38" s="50">
        <f>AA38/Y38</f>
        <v>0.21999999999999997</v>
      </c>
      <c r="BA38" s="50">
        <f>W38/U38</f>
        <v>2</v>
      </c>
      <c r="BB38" s="50">
        <f>W38/(U38*3.06)</f>
        <v>0.65359477124183007</v>
      </c>
      <c r="BC38" s="45">
        <v>44288</v>
      </c>
      <c r="BD38" s="45">
        <v>332</v>
      </c>
      <c r="BE38" s="45" t="s">
        <v>202</v>
      </c>
      <c r="BF38" s="45">
        <v>51202080601</v>
      </c>
      <c r="BG38" s="45" t="s">
        <v>156</v>
      </c>
      <c r="BH38" s="45">
        <v>39.261901899999998</v>
      </c>
      <c r="BI38" s="45">
        <v>-86.145401000000007</v>
      </c>
      <c r="BJ38" s="45" t="s">
        <v>92</v>
      </c>
      <c r="BK38" s="45">
        <v>6</v>
      </c>
      <c r="BL38" s="45">
        <v>5</v>
      </c>
      <c r="BM38" s="45">
        <v>6.2</v>
      </c>
      <c r="BN38" s="45" t="s">
        <v>96</v>
      </c>
      <c r="BO38" s="45">
        <v>4.0000000000000001E-3</v>
      </c>
      <c r="BP38" s="45">
        <v>0.23300000000000001</v>
      </c>
      <c r="BQ38" s="45" t="s">
        <v>98</v>
      </c>
      <c r="BR38" s="45">
        <v>1.8903330013787928E-4</v>
      </c>
      <c r="BS38" s="45">
        <v>0.32100000000000001</v>
      </c>
      <c r="BT38" s="45">
        <v>2.1000000000000001E-2</v>
      </c>
      <c r="BU38" s="45">
        <v>10</v>
      </c>
      <c r="BV38" s="45">
        <v>0</v>
      </c>
      <c r="BW38" s="45">
        <v>0</v>
      </c>
      <c r="BX38" s="45">
        <v>12</v>
      </c>
      <c r="BY38" s="45">
        <v>6</v>
      </c>
      <c r="BZ38" s="45">
        <v>12</v>
      </c>
      <c r="CA38" s="45">
        <v>6.5</v>
      </c>
      <c r="CB38" s="45">
        <v>3</v>
      </c>
      <c r="CC38" s="45">
        <v>4</v>
      </c>
      <c r="CD38" s="45">
        <v>2</v>
      </c>
      <c r="CE38" s="45">
        <v>8</v>
      </c>
      <c r="CF38" s="45">
        <v>4</v>
      </c>
      <c r="CG38" s="45">
        <v>8</v>
      </c>
      <c r="CH38" s="45">
        <v>4</v>
      </c>
      <c r="CI38" s="45">
        <v>79.5</v>
      </c>
      <c r="CJ38" s="45">
        <v>50</v>
      </c>
    </row>
    <row r="39" spans="1:88" ht="14" customHeight="1" x14ac:dyDescent="0.35">
      <c r="A39" s="79">
        <v>334</v>
      </c>
      <c r="B39" s="61" t="s">
        <v>221</v>
      </c>
      <c r="C39" s="61" t="s">
        <v>235</v>
      </c>
      <c r="D39" s="63">
        <v>39.212398499999999</v>
      </c>
      <c r="E39" s="63">
        <v>-86.125099199999994</v>
      </c>
      <c r="F39" s="59" t="s">
        <v>297</v>
      </c>
      <c r="G39" s="59" t="s">
        <v>185</v>
      </c>
      <c r="H39" s="59">
        <v>51202080603</v>
      </c>
      <c r="I39" s="59">
        <v>39.212398499999999</v>
      </c>
      <c r="J39" s="59">
        <v>-86.125099199999994</v>
      </c>
      <c r="K39" s="59" t="s">
        <v>114</v>
      </c>
      <c r="L39" s="68"/>
      <c r="M39" s="70"/>
      <c r="N39" s="62"/>
      <c r="O39" s="62"/>
      <c r="P39" s="59"/>
      <c r="Q39" s="59"/>
      <c r="R39" s="70"/>
      <c r="S39" s="62"/>
      <c r="T39" s="70"/>
      <c r="U39" s="62"/>
      <c r="V39" s="70"/>
      <c r="W39" s="62"/>
      <c r="X39" s="70"/>
      <c r="Y39" s="62"/>
      <c r="Z39" s="70"/>
      <c r="AA39" s="62"/>
      <c r="AB39" s="70"/>
      <c r="AC39" s="71"/>
      <c r="AD39" s="69"/>
      <c r="AE39" s="62"/>
      <c r="AF39" s="68">
        <v>14</v>
      </c>
      <c r="AG39" s="68">
        <v>5</v>
      </c>
      <c r="AH39" s="68">
        <v>5</v>
      </c>
      <c r="AI39" s="68">
        <v>12</v>
      </c>
      <c r="AJ39" s="68">
        <v>8</v>
      </c>
      <c r="AK39" s="68">
        <v>9</v>
      </c>
      <c r="AL39" s="68">
        <v>8</v>
      </c>
      <c r="AM39" s="68">
        <v>4.5</v>
      </c>
      <c r="AN39" s="68">
        <v>2</v>
      </c>
      <c r="AO39" s="68">
        <v>3</v>
      </c>
      <c r="AP39" s="68">
        <v>2</v>
      </c>
      <c r="AQ39" s="68">
        <v>0</v>
      </c>
      <c r="AR39" s="68">
        <v>0</v>
      </c>
      <c r="AS39" s="68">
        <v>0</v>
      </c>
      <c r="AT39" s="76">
        <v>72.5</v>
      </c>
      <c r="AU39" s="46" t="s">
        <v>115</v>
      </c>
      <c r="BC39" s="45">
        <v>44288</v>
      </c>
      <c r="BD39" s="45">
        <v>334</v>
      </c>
      <c r="BE39" s="45" t="s">
        <v>194</v>
      </c>
      <c r="BF39" s="45">
        <v>51202080603</v>
      </c>
      <c r="BG39" s="45" t="s">
        <v>156</v>
      </c>
      <c r="BH39" s="45">
        <v>39.212398499999999</v>
      </c>
      <c r="BI39" s="45">
        <v>-86.125099199999994</v>
      </c>
      <c r="BJ39" s="45" t="s">
        <v>92</v>
      </c>
      <c r="BK39" s="45">
        <v>5</v>
      </c>
      <c r="BL39" s="45">
        <v>5</v>
      </c>
      <c r="BM39" s="45">
        <v>0</v>
      </c>
      <c r="BN39" s="45" t="s">
        <v>96</v>
      </c>
      <c r="BO39" s="45">
        <v>7.0000000000000001E-3</v>
      </c>
      <c r="BP39" s="45">
        <v>9.4E-2</v>
      </c>
      <c r="BQ39" s="45" t="s">
        <v>98</v>
      </c>
      <c r="BR39" s="45">
        <v>1.7433317459562177E-4</v>
      </c>
      <c r="BS39" s="45">
        <v>0.17</v>
      </c>
      <c r="BT39" s="45">
        <v>2.5999999999999999E-2</v>
      </c>
      <c r="BU39" s="45">
        <v>10</v>
      </c>
      <c r="BV39" s="45">
        <v>5</v>
      </c>
      <c r="BW39" s="45">
        <v>5</v>
      </c>
      <c r="BX39" s="45">
        <v>8</v>
      </c>
      <c r="BY39" s="45">
        <v>8</v>
      </c>
      <c r="BZ39" s="45">
        <v>6</v>
      </c>
      <c r="CA39" s="45">
        <v>5</v>
      </c>
      <c r="CB39" s="45">
        <v>2.2999999999999998</v>
      </c>
      <c r="CC39" s="45">
        <v>1</v>
      </c>
      <c r="CD39" s="45">
        <v>2</v>
      </c>
      <c r="CE39" s="45">
        <v>6</v>
      </c>
      <c r="CF39" s="45">
        <v>5</v>
      </c>
      <c r="CG39" s="45">
        <v>6</v>
      </c>
      <c r="CH39" s="45">
        <v>7</v>
      </c>
      <c r="CI39" s="45">
        <v>76.3</v>
      </c>
      <c r="CJ39" s="45">
        <v>60</v>
      </c>
    </row>
    <row r="40" spans="1:88" ht="14" customHeight="1" x14ac:dyDescent="0.35">
      <c r="A40" s="79">
        <v>338</v>
      </c>
      <c r="B40" s="61" t="s">
        <v>212</v>
      </c>
      <c r="C40" s="61" t="s">
        <v>233</v>
      </c>
      <c r="D40" s="63">
        <v>39.171901699999999</v>
      </c>
      <c r="E40" s="63">
        <v>-86.418403600000005</v>
      </c>
      <c r="F40" s="59" t="s">
        <v>306</v>
      </c>
      <c r="G40" s="59" t="s">
        <v>185</v>
      </c>
      <c r="H40" s="59">
        <v>51202080606</v>
      </c>
      <c r="I40" s="59">
        <v>39.171901699999999</v>
      </c>
      <c r="J40" s="59">
        <v>-86.418403600000005</v>
      </c>
      <c r="K40" s="59" t="s">
        <v>92</v>
      </c>
      <c r="L40" s="68">
        <v>1</v>
      </c>
      <c r="M40" s="70"/>
      <c r="N40" s="62">
        <v>920.8</v>
      </c>
      <c r="O40" s="62" t="s">
        <v>93</v>
      </c>
      <c r="P40" s="59">
        <v>16</v>
      </c>
      <c r="Q40" s="59">
        <v>6</v>
      </c>
      <c r="R40" s="70"/>
      <c r="S40" s="62">
        <v>2.2000000000000002</v>
      </c>
      <c r="T40" s="70" t="s">
        <v>94</v>
      </c>
      <c r="U40" s="62">
        <v>2E-3</v>
      </c>
      <c r="V40" s="70"/>
      <c r="W40" s="62">
        <v>2E-3</v>
      </c>
      <c r="X40" s="70"/>
      <c r="Y40" s="62">
        <v>0.309</v>
      </c>
      <c r="Z40" s="70"/>
      <c r="AA40" s="62">
        <v>0.253</v>
      </c>
      <c r="AB40" s="70"/>
      <c r="AC40" s="71">
        <v>2.7E-2</v>
      </c>
      <c r="AD40" s="69">
        <v>7.9407993780274255E-3</v>
      </c>
      <c r="AE40" s="62"/>
      <c r="AF40" s="68">
        <v>10</v>
      </c>
      <c r="AG40" s="68">
        <v>0</v>
      </c>
      <c r="AH40" s="68">
        <v>0</v>
      </c>
      <c r="AI40" s="68">
        <v>12</v>
      </c>
      <c r="AJ40" s="68">
        <v>8</v>
      </c>
      <c r="AK40" s="68">
        <v>6</v>
      </c>
      <c r="AL40" s="68">
        <v>5</v>
      </c>
      <c r="AM40" s="68">
        <v>1</v>
      </c>
      <c r="AN40" s="68">
        <v>2</v>
      </c>
      <c r="AO40" s="68">
        <v>2</v>
      </c>
      <c r="AP40" s="68">
        <v>6</v>
      </c>
      <c r="AQ40" s="68">
        <v>2</v>
      </c>
      <c r="AR40" s="68">
        <v>0</v>
      </c>
      <c r="AS40" s="68">
        <v>4</v>
      </c>
      <c r="AT40" s="76">
        <v>58</v>
      </c>
      <c r="AU40" s="46">
        <v>120</v>
      </c>
      <c r="AY40" s="49">
        <f>Y40/U40</f>
        <v>154.5</v>
      </c>
      <c r="AZ40" s="50">
        <f>AA40/Y40</f>
        <v>0.81877022653721687</v>
      </c>
      <c r="BA40" s="50">
        <f>W40/U40</f>
        <v>1</v>
      </c>
      <c r="BB40" s="50">
        <f>W40/(U40*3.06)</f>
        <v>0.32679738562091504</v>
      </c>
      <c r="BC40" s="45">
        <v>44288</v>
      </c>
      <c r="BD40" s="45">
        <v>338</v>
      </c>
      <c r="BE40" s="45" t="s">
        <v>184</v>
      </c>
      <c r="BF40" s="45">
        <v>51202080606</v>
      </c>
      <c r="BG40" s="45" t="s">
        <v>156</v>
      </c>
      <c r="BH40" s="45">
        <v>39.171901699999999</v>
      </c>
      <c r="BI40" s="45">
        <v>-86.418403600000005</v>
      </c>
      <c r="BJ40" s="45" t="s">
        <v>92</v>
      </c>
      <c r="BK40" s="45">
        <v>5</v>
      </c>
      <c r="BL40" s="45">
        <v>5</v>
      </c>
      <c r="BM40" s="45">
        <v>3.1</v>
      </c>
      <c r="BN40" s="45" t="s">
        <v>96</v>
      </c>
      <c r="BO40" s="45">
        <v>3.0000000000000001E-3</v>
      </c>
      <c r="BP40" s="45">
        <v>0.42599999999999999</v>
      </c>
      <c r="BQ40" s="45" t="s">
        <v>98</v>
      </c>
      <c r="BR40" s="45">
        <v>1.7433317459562177E-4</v>
      </c>
      <c r="BS40" s="45">
        <v>0.45700000000000002</v>
      </c>
      <c r="BT40" s="45">
        <v>2.2499999999999999E-2</v>
      </c>
      <c r="BU40" s="45">
        <v>10</v>
      </c>
      <c r="BV40" s="45">
        <v>0</v>
      </c>
      <c r="BW40" s="45">
        <v>0</v>
      </c>
      <c r="BX40" s="45">
        <v>12</v>
      </c>
      <c r="BY40" s="45">
        <v>3</v>
      </c>
      <c r="BZ40" s="45">
        <v>9</v>
      </c>
      <c r="CA40" s="45">
        <v>0</v>
      </c>
      <c r="CB40" s="45">
        <v>5</v>
      </c>
      <c r="CC40" s="45">
        <v>2</v>
      </c>
      <c r="CD40" s="45">
        <v>2</v>
      </c>
      <c r="CE40" s="45">
        <v>8</v>
      </c>
      <c r="CF40" s="45">
        <v>0</v>
      </c>
      <c r="CG40" s="45">
        <v>0</v>
      </c>
      <c r="CH40" s="45">
        <v>0</v>
      </c>
      <c r="CI40" s="45">
        <v>51</v>
      </c>
      <c r="CJ40" s="45">
        <v>120</v>
      </c>
    </row>
    <row r="41" spans="1:88" ht="14" customHeight="1" x14ac:dyDescent="0.35">
      <c r="A41" s="79">
        <v>341</v>
      </c>
      <c r="B41" s="61" t="s">
        <v>234</v>
      </c>
      <c r="C41" s="61" t="s">
        <v>233</v>
      </c>
      <c r="D41" s="63">
        <v>39.175499000000002</v>
      </c>
      <c r="E41" s="63">
        <v>-86.432800299999997</v>
      </c>
      <c r="F41" s="59" t="s">
        <v>306</v>
      </c>
      <c r="G41" s="59" t="s">
        <v>185</v>
      </c>
      <c r="H41" s="59">
        <v>51202080606</v>
      </c>
      <c r="I41" s="59">
        <v>39.175499000000002</v>
      </c>
      <c r="J41" s="59">
        <v>-86.432800299999997</v>
      </c>
      <c r="K41" s="59" t="s">
        <v>92</v>
      </c>
      <c r="L41" s="68">
        <v>1</v>
      </c>
      <c r="M41" s="70"/>
      <c r="N41" s="62">
        <v>410.6</v>
      </c>
      <c r="O41" s="62" t="s">
        <v>93</v>
      </c>
      <c r="P41" s="59">
        <v>16</v>
      </c>
      <c r="Q41" s="59">
        <v>6</v>
      </c>
      <c r="R41" s="70"/>
      <c r="S41" s="62">
        <v>2</v>
      </c>
      <c r="T41" s="70" t="s">
        <v>94</v>
      </c>
      <c r="U41" s="62">
        <v>2E-3</v>
      </c>
      <c r="V41" s="70"/>
      <c r="W41" s="62">
        <v>3.0000000000000001E-3</v>
      </c>
      <c r="X41" s="70" t="s">
        <v>94</v>
      </c>
      <c r="Y41" s="62">
        <v>0.1</v>
      </c>
      <c r="Z41" s="70" t="s">
        <v>94</v>
      </c>
      <c r="AA41" s="62">
        <v>7.9000000000000008E-3</v>
      </c>
      <c r="AB41" s="70"/>
      <c r="AC41" s="71">
        <v>2.5000000000000001E-2</v>
      </c>
      <c r="AD41" s="69">
        <v>7.3525920166920607E-3</v>
      </c>
      <c r="AE41" s="62"/>
      <c r="AF41" s="68">
        <v>10</v>
      </c>
      <c r="AG41" s="68">
        <v>5</v>
      </c>
      <c r="AH41" s="68">
        <v>5</v>
      </c>
      <c r="AI41" s="68">
        <v>10</v>
      </c>
      <c r="AJ41" s="68">
        <v>8</v>
      </c>
      <c r="AK41" s="68">
        <v>12</v>
      </c>
      <c r="AL41" s="68">
        <v>5</v>
      </c>
      <c r="AM41" s="68">
        <v>5</v>
      </c>
      <c r="AN41" s="68">
        <v>4</v>
      </c>
      <c r="AO41" s="68">
        <v>3</v>
      </c>
      <c r="AP41" s="68">
        <v>4</v>
      </c>
      <c r="AQ41" s="68">
        <v>1</v>
      </c>
      <c r="AR41" s="68">
        <v>0</v>
      </c>
      <c r="AS41" s="68">
        <v>0</v>
      </c>
      <c r="AT41" s="76">
        <v>72</v>
      </c>
      <c r="AU41" s="46">
        <v>250</v>
      </c>
      <c r="AY41" s="49">
        <f>Y41/U41</f>
        <v>50</v>
      </c>
      <c r="AZ41" s="50">
        <f>AA41/Y41</f>
        <v>7.9000000000000001E-2</v>
      </c>
      <c r="BA41" s="50">
        <f>W41/U41</f>
        <v>1.5</v>
      </c>
      <c r="BB41" s="50">
        <f>W41/(U41*3.06)</f>
        <v>0.49019607843137253</v>
      </c>
      <c r="BC41" s="45">
        <v>44288</v>
      </c>
      <c r="BD41" s="45">
        <v>341</v>
      </c>
      <c r="BE41" s="45" t="s">
        <v>184</v>
      </c>
      <c r="BF41" s="45">
        <v>51202080606</v>
      </c>
      <c r="BG41" s="45" t="s">
        <v>156</v>
      </c>
      <c r="BH41" s="45">
        <v>39.175499000000002</v>
      </c>
      <c r="BI41" s="45">
        <v>-86.432800299999997</v>
      </c>
      <c r="BJ41" s="45" t="s">
        <v>92</v>
      </c>
      <c r="BK41" s="45">
        <v>6.5</v>
      </c>
      <c r="BL41" s="45">
        <v>6</v>
      </c>
      <c r="BM41" s="45">
        <v>4.0999999999999996</v>
      </c>
      <c r="BN41" s="45" t="s">
        <v>96</v>
      </c>
      <c r="BO41" s="45">
        <v>8.0000000000000002E-3</v>
      </c>
      <c r="BP41" s="45">
        <v>0.14899999999999999</v>
      </c>
      <c r="BQ41" s="45" t="s">
        <v>98</v>
      </c>
      <c r="BR41" s="45">
        <v>1.9677422401663267E-3</v>
      </c>
      <c r="BS41" s="45">
        <v>0.34200000000000003</v>
      </c>
      <c r="BT41" s="45">
        <v>2.9000000000000001E-2</v>
      </c>
      <c r="BU41" s="45">
        <v>10</v>
      </c>
      <c r="BV41" s="45">
        <v>5</v>
      </c>
      <c r="BW41" s="45">
        <v>5</v>
      </c>
      <c r="BX41" s="45">
        <v>6</v>
      </c>
      <c r="BY41" s="45">
        <v>3</v>
      </c>
      <c r="BZ41" s="45">
        <v>9</v>
      </c>
      <c r="CA41" s="45">
        <v>5</v>
      </c>
      <c r="CB41" s="45">
        <v>5</v>
      </c>
      <c r="CC41" s="45">
        <v>4</v>
      </c>
      <c r="CD41" s="45">
        <v>2</v>
      </c>
      <c r="CE41" s="45">
        <v>4</v>
      </c>
      <c r="CF41" s="45">
        <v>5</v>
      </c>
      <c r="CG41" s="45">
        <v>5</v>
      </c>
      <c r="CH41" s="45">
        <v>5.5</v>
      </c>
      <c r="CI41" s="45">
        <v>73.5</v>
      </c>
      <c r="CJ41" s="45">
        <v>120</v>
      </c>
    </row>
    <row r="42" spans="1:88" ht="14" customHeight="1" x14ac:dyDescent="0.35">
      <c r="A42" s="79">
        <v>343</v>
      </c>
      <c r="B42" s="61" t="s">
        <v>194</v>
      </c>
      <c r="C42" s="61" t="s">
        <v>232</v>
      </c>
      <c r="D42" s="63">
        <v>39.212398499999999</v>
      </c>
      <c r="E42" s="63">
        <v>-86.119796800000003</v>
      </c>
      <c r="F42" s="59" t="s">
        <v>297</v>
      </c>
      <c r="G42" s="59" t="s">
        <v>185</v>
      </c>
      <c r="H42" s="59">
        <v>51202080603</v>
      </c>
      <c r="I42" s="59">
        <v>39.212398499999999</v>
      </c>
      <c r="J42" s="59">
        <v>-86.119796800000003</v>
      </c>
      <c r="K42" s="59" t="s">
        <v>114</v>
      </c>
      <c r="L42" s="68"/>
      <c r="M42" s="70"/>
      <c r="N42" s="62"/>
      <c r="O42" s="62"/>
      <c r="P42" s="59"/>
      <c r="Q42" s="59"/>
      <c r="R42" s="70"/>
      <c r="S42" s="62"/>
      <c r="T42" s="70"/>
      <c r="U42" s="62"/>
      <c r="V42" s="70"/>
      <c r="W42" s="62"/>
      <c r="X42" s="70"/>
      <c r="Y42" s="62"/>
      <c r="Z42" s="70"/>
      <c r="AA42" s="62"/>
      <c r="AB42" s="70"/>
      <c r="AC42" s="71"/>
      <c r="AD42" s="69"/>
      <c r="AE42" s="62"/>
      <c r="AF42" s="68">
        <v>12</v>
      </c>
      <c r="AG42" s="68">
        <v>5</v>
      </c>
      <c r="AH42" s="68">
        <v>5</v>
      </c>
      <c r="AI42" s="68">
        <v>8</v>
      </c>
      <c r="AJ42" s="68">
        <v>3</v>
      </c>
      <c r="AK42" s="68">
        <v>6</v>
      </c>
      <c r="AL42" s="68">
        <v>6.5</v>
      </c>
      <c r="AM42" s="68">
        <v>2.7</v>
      </c>
      <c r="AN42" s="68">
        <v>2</v>
      </c>
      <c r="AO42" s="68">
        <v>3</v>
      </c>
      <c r="AP42" s="68">
        <v>4</v>
      </c>
      <c r="AQ42" s="68">
        <v>0</v>
      </c>
      <c r="AR42" s="68">
        <v>0</v>
      </c>
      <c r="AS42" s="68">
        <v>0</v>
      </c>
      <c r="AT42" s="76">
        <v>57.2</v>
      </c>
      <c r="AU42" s="46" t="s">
        <v>115</v>
      </c>
      <c r="BC42" s="45">
        <v>44288</v>
      </c>
      <c r="BD42" s="45">
        <v>343</v>
      </c>
      <c r="BE42" s="45" t="s">
        <v>194</v>
      </c>
      <c r="BF42" s="45">
        <v>51202080603</v>
      </c>
      <c r="BG42" s="45" t="s">
        <v>156</v>
      </c>
      <c r="BH42" s="45">
        <v>39.212398499999999</v>
      </c>
      <c r="BI42" s="45">
        <v>-86.119796800000003</v>
      </c>
      <c r="BJ42" s="45" t="s">
        <v>92</v>
      </c>
      <c r="BK42" s="45">
        <v>5</v>
      </c>
      <c r="BL42" s="45">
        <v>5</v>
      </c>
      <c r="BM42" s="45">
        <v>2</v>
      </c>
      <c r="BN42" s="45" t="s">
        <v>96</v>
      </c>
      <c r="BO42" s="45">
        <v>5.0000000000000001E-3</v>
      </c>
      <c r="BP42" s="45">
        <v>8.1000000000000003E-2</v>
      </c>
      <c r="BQ42" s="45" t="s">
        <v>98</v>
      </c>
      <c r="BR42" s="45">
        <v>1.7433317459562177E-4</v>
      </c>
      <c r="BS42" s="45">
        <v>0.14899999999999999</v>
      </c>
      <c r="BT42" s="45">
        <v>2.5000000000000001E-2</v>
      </c>
      <c r="BU42" s="45">
        <v>8</v>
      </c>
      <c r="BV42" s="45">
        <v>5</v>
      </c>
      <c r="BW42" s="45">
        <v>0</v>
      </c>
      <c r="BX42" s="45">
        <v>4</v>
      </c>
      <c r="BY42" s="45">
        <v>3</v>
      </c>
      <c r="BZ42" s="45">
        <v>6</v>
      </c>
      <c r="CA42" s="45">
        <v>5</v>
      </c>
      <c r="CB42" s="45">
        <v>2</v>
      </c>
      <c r="CC42" s="45">
        <v>2</v>
      </c>
      <c r="CD42" s="45">
        <v>2</v>
      </c>
      <c r="CE42" s="45">
        <v>4</v>
      </c>
      <c r="CF42" s="45">
        <v>5</v>
      </c>
      <c r="CG42" s="45">
        <v>4</v>
      </c>
      <c r="CH42" s="45">
        <v>4</v>
      </c>
      <c r="CI42" s="45">
        <v>54</v>
      </c>
      <c r="CJ42" s="45">
        <v>100</v>
      </c>
    </row>
    <row r="43" spans="1:88" ht="14" customHeight="1" x14ac:dyDescent="0.35">
      <c r="A43" s="79">
        <v>348</v>
      </c>
      <c r="B43" s="61" t="s">
        <v>183</v>
      </c>
      <c r="C43" s="61" t="s">
        <v>231</v>
      </c>
      <c r="D43" s="63">
        <v>39.210800200000001</v>
      </c>
      <c r="E43" s="63">
        <v>-86.169899000000001</v>
      </c>
      <c r="F43" s="59" t="s">
        <v>296</v>
      </c>
      <c r="G43" s="59" t="s">
        <v>185</v>
      </c>
      <c r="H43" s="59">
        <v>51202080602</v>
      </c>
      <c r="I43" s="59">
        <v>39.210800200000001</v>
      </c>
      <c r="J43" s="59">
        <v>-86.169899000000001</v>
      </c>
      <c r="K43" s="59" t="s">
        <v>92</v>
      </c>
      <c r="L43" s="68">
        <v>0</v>
      </c>
      <c r="M43" s="70"/>
      <c r="N43" s="62">
        <v>167</v>
      </c>
      <c r="O43" s="62" t="s">
        <v>93</v>
      </c>
      <c r="P43" s="59">
        <v>18</v>
      </c>
      <c r="Q43" s="59">
        <v>6</v>
      </c>
      <c r="R43" s="70"/>
      <c r="S43" s="62">
        <v>5.5</v>
      </c>
      <c r="T43" s="70"/>
      <c r="U43" s="62">
        <v>3.0000000000000001E-3</v>
      </c>
      <c r="V43" s="70"/>
      <c r="W43" s="62">
        <v>3.0000000000000001E-3</v>
      </c>
      <c r="X43" s="70"/>
      <c r="Y43" s="62">
        <v>0.115</v>
      </c>
      <c r="Z43" s="70" t="s">
        <v>94</v>
      </c>
      <c r="AA43" s="62">
        <v>7.9000000000000008E-3</v>
      </c>
      <c r="AB43" s="70"/>
      <c r="AC43" s="71">
        <v>3.1E-2</v>
      </c>
      <c r="AD43" s="69">
        <v>1.058512653095316E-2</v>
      </c>
      <c r="AE43" s="62"/>
      <c r="AF43" s="68">
        <v>6</v>
      </c>
      <c r="AG43" s="68">
        <v>5</v>
      </c>
      <c r="AH43" s="68">
        <v>0</v>
      </c>
      <c r="AI43" s="68">
        <v>8</v>
      </c>
      <c r="AJ43" s="68">
        <v>3</v>
      </c>
      <c r="AK43" s="68">
        <v>12</v>
      </c>
      <c r="AL43" s="68">
        <v>8</v>
      </c>
      <c r="AM43" s="68">
        <v>3</v>
      </c>
      <c r="AN43" s="68">
        <v>4</v>
      </c>
      <c r="AO43" s="68">
        <v>3</v>
      </c>
      <c r="AP43" s="68">
        <v>5</v>
      </c>
      <c r="AQ43" s="68">
        <v>2</v>
      </c>
      <c r="AR43" s="68">
        <v>4</v>
      </c>
      <c r="AS43" s="68">
        <v>0</v>
      </c>
      <c r="AT43" s="76">
        <v>63</v>
      </c>
      <c r="AU43" s="46">
        <v>200</v>
      </c>
      <c r="AY43" s="49">
        <f>Y43/U43</f>
        <v>38.333333333333336</v>
      </c>
      <c r="AZ43" s="50">
        <f>AA43/Y43</f>
        <v>6.8695652173913047E-2</v>
      </c>
      <c r="BA43" s="50">
        <f>W43/U43</f>
        <v>1</v>
      </c>
      <c r="BB43" s="50">
        <f>W43/(U43*3.06)</f>
        <v>0.32679738562091504</v>
      </c>
      <c r="BC43" s="45">
        <v>44288</v>
      </c>
      <c r="BD43" s="45">
        <v>348</v>
      </c>
      <c r="BE43" s="45" t="s">
        <v>196</v>
      </c>
      <c r="BF43" s="45">
        <v>51202080602</v>
      </c>
      <c r="BG43" s="45" t="s">
        <v>156</v>
      </c>
      <c r="BH43" s="45">
        <v>39.210800200000001</v>
      </c>
      <c r="BI43" s="45">
        <v>-86.169899000000001</v>
      </c>
      <c r="BJ43" s="45" t="s">
        <v>92</v>
      </c>
      <c r="BK43" s="45">
        <v>6</v>
      </c>
      <c r="BL43" s="45">
        <v>5</v>
      </c>
      <c r="BM43" s="45">
        <v>5.2</v>
      </c>
      <c r="BN43" s="45">
        <v>2.2000000000002018</v>
      </c>
      <c r="BO43" s="45">
        <v>3.0000000000000001E-3</v>
      </c>
      <c r="BP43" s="45">
        <v>0.308</v>
      </c>
      <c r="BQ43" s="45" t="s">
        <v>98</v>
      </c>
      <c r="BR43" s="45">
        <v>1.8903330013787928E-4</v>
      </c>
      <c r="BS43" s="45">
        <v>0.41199999999999998</v>
      </c>
      <c r="BT43" s="45">
        <v>2.3E-2</v>
      </c>
      <c r="BU43" s="45">
        <v>10</v>
      </c>
      <c r="BV43" s="45">
        <v>0</v>
      </c>
      <c r="BW43" s="45">
        <v>0</v>
      </c>
      <c r="BX43" s="45">
        <v>12</v>
      </c>
      <c r="BY43" s="45">
        <v>0</v>
      </c>
      <c r="BZ43" s="45">
        <v>12</v>
      </c>
      <c r="CA43" s="45">
        <v>5</v>
      </c>
      <c r="CB43" s="45">
        <v>1</v>
      </c>
      <c r="CC43" s="45">
        <v>4</v>
      </c>
      <c r="CD43" s="45">
        <v>2</v>
      </c>
      <c r="CE43" s="45">
        <v>4</v>
      </c>
      <c r="CF43" s="45">
        <v>3</v>
      </c>
      <c r="CG43" s="45">
        <v>8</v>
      </c>
      <c r="CH43" s="45">
        <v>4</v>
      </c>
      <c r="CI43" s="45">
        <v>65</v>
      </c>
      <c r="CJ43" s="45">
        <v>50</v>
      </c>
    </row>
    <row r="44" spans="1:88" ht="14" customHeight="1" x14ac:dyDescent="0.35">
      <c r="A44" s="79">
        <v>355</v>
      </c>
      <c r="B44" s="61" t="s">
        <v>188</v>
      </c>
      <c r="C44" s="61" t="s">
        <v>230</v>
      </c>
      <c r="D44" s="63">
        <v>39.201499900000002</v>
      </c>
      <c r="E44" s="63">
        <v>-86.191802999999993</v>
      </c>
      <c r="F44" s="59" t="s">
        <v>296</v>
      </c>
      <c r="G44" s="59" t="s">
        <v>185</v>
      </c>
      <c r="H44" s="59">
        <v>51202080602</v>
      </c>
      <c r="I44" s="59">
        <v>39.201499900000002</v>
      </c>
      <c r="J44" s="59">
        <v>-86.191802999999993</v>
      </c>
      <c r="K44" s="59" t="s">
        <v>114</v>
      </c>
      <c r="L44" s="68"/>
      <c r="M44" s="70"/>
      <c r="N44" s="62"/>
      <c r="O44" s="62"/>
      <c r="P44" s="59"/>
      <c r="Q44" s="59"/>
      <c r="R44" s="70"/>
      <c r="S44" s="62"/>
      <c r="T44" s="70"/>
      <c r="U44" s="62"/>
      <c r="V44" s="70"/>
      <c r="W44" s="62"/>
      <c r="X44" s="70"/>
      <c r="Y44" s="62"/>
      <c r="Z44" s="70"/>
      <c r="AA44" s="62"/>
      <c r="AB44" s="70"/>
      <c r="AC44" s="71"/>
      <c r="AD44" s="69"/>
      <c r="AE44" s="62"/>
      <c r="AF44" s="68">
        <v>10</v>
      </c>
      <c r="AG44" s="68">
        <v>5</v>
      </c>
      <c r="AH44" s="68">
        <v>5</v>
      </c>
      <c r="AI44" s="68">
        <v>2</v>
      </c>
      <c r="AJ44" s="68">
        <v>3</v>
      </c>
      <c r="AK44" s="68">
        <v>9</v>
      </c>
      <c r="AL44" s="68">
        <v>8</v>
      </c>
      <c r="AM44" s="68">
        <v>4.5</v>
      </c>
      <c r="AN44" s="68">
        <v>2</v>
      </c>
      <c r="AO44" s="68">
        <v>3</v>
      </c>
      <c r="AP44" s="68">
        <v>0</v>
      </c>
      <c r="AQ44" s="68">
        <v>0</v>
      </c>
      <c r="AR44" s="68">
        <v>0</v>
      </c>
      <c r="AS44" s="68">
        <v>0</v>
      </c>
      <c r="AT44" s="76">
        <v>51.5</v>
      </c>
      <c r="AU44" s="46" t="s">
        <v>115</v>
      </c>
      <c r="BC44" s="45">
        <v>44288</v>
      </c>
      <c r="BD44" s="45">
        <v>355</v>
      </c>
      <c r="BE44" s="45" t="s">
        <v>196</v>
      </c>
      <c r="BF44" s="45">
        <v>51202080602</v>
      </c>
      <c r="BG44" s="45" t="s">
        <v>156</v>
      </c>
      <c r="BH44" s="45">
        <v>39.201499900000002</v>
      </c>
      <c r="BI44" s="45">
        <v>-86.191802999999993</v>
      </c>
      <c r="BJ44" s="45" t="s">
        <v>92</v>
      </c>
      <c r="BK44" s="45">
        <v>7</v>
      </c>
      <c r="BL44" s="45">
        <v>4</v>
      </c>
      <c r="BM44" s="45">
        <v>3</v>
      </c>
      <c r="BN44" s="45">
        <v>0.59999999999993392</v>
      </c>
      <c r="BO44" s="45">
        <v>0.01</v>
      </c>
      <c r="BP44" s="45">
        <v>7.1999999999999995E-2</v>
      </c>
      <c r="BQ44" s="45" t="s">
        <v>98</v>
      </c>
      <c r="BR44" s="45">
        <v>2.0485722201415625E-5</v>
      </c>
      <c r="BS44" s="45">
        <v>0.254</v>
      </c>
      <c r="BT44" s="45">
        <v>3.7999999999999999E-2</v>
      </c>
      <c r="BU44" s="45">
        <v>10</v>
      </c>
      <c r="BV44" s="45">
        <v>5</v>
      </c>
      <c r="BW44" s="45">
        <v>5</v>
      </c>
      <c r="BX44" s="45">
        <v>0</v>
      </c>
      <c r="BY44" s="45">
        <v>6</v>
      </c>
      <c r="BZ44" s="45">
        <v>9</v>
      </c>
      <c r="CA44" s="45">
        <v>5</v>
      </c>
      <c r="CB44" s="45">
        <v>2</v>
      </c>
      <c r="CC44" s="45">
        <v>2</v>
      </c>
      <c r="CD44" s="45">
        <v>2</v>
      </c>
      <c r="CE44" s="45">
        <v>0</v>
      </c>
      <c r="CF44" s="45">
        <v>1</v>
      </c>
      <c r="CG44" s="45">
        <v>4</v>
      </c>
      <c r="CH44" s="45">
        <v>4</v>
      </c>
      <c r="CI44" s="45">
        <v>55</v>
      </c>
      <c r="CJ44" s="45">
        <v>50</v>
      </c>
    </row>
    <row r="45" spans="1:88" ht="14" customHeight="1" x14ac:dyDescent="0.35">
      <c r="A45" s="79">
        <v>368</v>
      </c>
      <c r="B45" s="61" t="s">
        <v>229</v>
      </c>
      <c r="C45" s="61" t="s">
        <v>228</v>
      </c>
      <c r="D45" s="63">
        <v>39.198001900000001</v>
      </c>
      <c r="E45" s="63">
        <v>-86.300399799999994</v>
      </c>
      <c r="F45" s="59" t="s">
        <v>295</v>
      </c>
      <c r="G45" s="59" t="s">
        <v>185</v>
      </c>
      <c r="H45" s="59">
        <v>51202080604</v>
      </c>
      <c r="I45" s="59">
        <v>39.198001900000001</v>
      </c>
      <c r="J45" s="59">
        <v>-86.300399799999994</v>
      </c>
      <c r="K45" s="59" t="s">
        <v>114</v>
      </c>
      <c r="L45" s="68"/>
      <c r="M45" s="70"/>
      <c r="N45" s="62"/>
      <c r="O45" s="62"/>
      <c r="P45" s="59"/>
      <c r="Q45" s="59"/>
      <c r="R45" s="70"/>
      <c r="S45" s="62"/>
      <c r="T45" s="70"/>
      <c r="U45" s="62"/>
      <c r="V45" s="70"/>
      <c r="W45" s="62"/>
      <c r="X45" s="70"/>
      <c r="Y45" s="62"/>
      <c r="Z45" s="70"/>
      <c r="AA45" s="62"/>
      <c r="AB45" s="70"/>
      <c r="AC45" s="71"/>
      <c r="AD45" s="69"/>
      <c r="AE45" s="62"/>
      <c r="AF45" s="68">
        <v>14</v>
      </c>
      <c r="AG45" s="68">
        <v>5</v>
      </c>
      <c r="AH45" s="68">
        <v>5</v>
      </c>
      <c r="AI45" s="68">
        <v>10</v>
      </c>
      <c r="AJ45" s="68">
        <v>3</v>
      </c>
      <c r="AK45" s="68">
        <v>9</v>
      </c>
      <c r="AL45" s="68">
        <v>5</v>
      </c>
      <c r="AM45" s="68">
        <v>3</v>
      </c>
      <c r="AN45" s="68">
        <v>2</v>
      </c>
      <c r="AO45" s="68">
        <v>3</v>
      </c>
      <c r="AP45" s="68">
        <v>0</v>
      </c>
      <c r="AQ45" s="68">
        <v>0</v>
      </c>
      <c r="AR45" s="68">
        <v>0</v>
      </c>
      <c r="AS45" s="68">
        <v>0</v>
      </c>
      <c r="AT45" s="76">
        <v>59</v>
      </c>
      <c r="AU45" s="46" t="s">
        <v>115</v>
      </c>
      <c r="BC45" s="45">
        <v>44288</v>
      </c>
      <c r="BD45" s="45">
        <v>368</v>
      </c>
      <c r="BE45" s="45" t="s">
        <v>207</v>
      </c>
      <c r="BF45" s="45">
        <v>51202080604</v>
      </c>
      <c r="BG45" s="45" t="s">
        <v>156</v>
      </c>
      <c r="BH45" s="45">
        <v>39.198001900000001</v>
      </c>
      <c r="BI45" s="45">
        <v>-86.300399799999994</v>
      </c>
      <c r="BJ45" s="45" t="s">
        <v>92</v>
      </c>
      <c r="BK45" s="45">
        <v>6</v>
      </c>
      <c r="BL45" s="45">
        <v>3</v>
      </c>
      <c r="BM45" s="45">
        <v>32.700000000000003</v>
      </c>
      <c r="BN45" s="45" t="s">
        <v>96</v>
      </c>
      <c r="BO45" s="45">
        <v>8.9999999999999993E-3</v>
      </c>
      <c r="BP45" s="45">
        <v>0.01</v>
      </c>
      <c r="BQ45" s="45" t="s">
        <v>98</v>
      </c>
      <c r="BR45" s="45">
        <v>1.8903582704684841E-6</v>
      </c>
      <c r="BS45" s="45" t="s">
        <v>103</v>
      </c>
      <c r="BT45" s="45">
        <v>2.7000000000000003E-2</v>
      </c>
      <c r="BU45" s="45">
        <v>10</v>
      </c>
      <c r="BV45" s="45">
        <v>5</v>
      </c>
      <c r="BW45" s="45">
        <v>0</v>
      </c>
      <c r="BX45" s="45">
        <v>8</v>
      </c>
      <c r="BY45" s="45">
        <v>3</v>
      </c>
      <c r="BZ45" s="45">
        <v>9</v>
      </c>
      <c r="CA45" s="45">
        <v>5</v>
      </c>
      <c r="CB45" s="45">
        <v>5</v>
      </c>
      <c r="CC45" s="45">
        <v>0</v>
      </c>
      <c r="CD45" s="45">
        <v>2</v>
      </c>
      <c r="CE45" s="45">
        <v>4</v>
      </c>
      <c r="CF45" s="45">
        <v>1</v>
      </c>
      <c r="CG45" s="45">
        <v>4</v>
      </c>
      <c r="CH45" s="45">
        <v>4</v>
      </c>
      <c r="CI45" s="45">
        <v>60</v>
      </c>
      <c r="CJ45" s="45">
        <v>60</v>
      </c>
    </row>
    <row r="46" spans="1:88" ht="14" customHeight="1" x14ac:dyDescent="0.35">
      <c r="A46" s="79">
        <v>369</v>
      </c>
      <c r="B46" s="61" t="s">
        <v>227</v>
      </c>
      <c r="C46" s="61" t="s">
        <v>226</v>
      </c>
      <c r="D46" s="63">
        <v>39.157100700000001</v>
      </c>
      <c r="E46" s="63">
        <v>-86.288696299999998</v>
      </c>
      <c r="F46" s="59" t="s">
        <v>294</v>
      </c>
      <c r="G46" s="59" t="s">
        <v>185</v>
      </c>
      <c r="H46" s="59">
        <v>51202080605</v>
      </c>
      <c r="I46" s="59">
        <v>39.157100700000001</v>
      </c>
      <c r="J46" s="59">
        <v>-86.288696299999998</v>
      </c>
      <c r="K46" s="59" t="s">
        <v>92</v>
      </c>
      <c r="L46" s="68">
        <v>1</v>
      </c>
      <c r="M46" s="70"/>
      <c r="N46" s="62">
        <v>160.9</v>
      </c>
      <c r="O46" s="62" t="s">
        <v>93</v>
      </c>
      <c r="P46" s="59">
        <v>16</v>
      </c>
      <c r="Q46" s="59">
        <v>6.5</v>
      </c>
      <c r="R46" s="70"/>
      <c r="S46" s="62">
        <v>0.7</v>
      </c>
      <c r="T46" s="70" t="s">
        <v>94</v>
      </c>
      <c r="U46" s="62">
        <v>2E-3</v>
      </c>
      <c r="V46" s="70"/>
      <c r="W46" s="62">
        <v>6.0000000000000001E-3</v>
      </c>
      <c r="X46" s="70"/>
      <c r="Y46" s="62">
        <v>0.1085</v>
      </c>
      <c r="Z46" s="70"/>
      <c r="AA46" s="62">
        <v>0.11600000000000001</v>
      </c>
      <c r="AB46" s="70"/>
      <c r="AC46" s="71">
        <v>2.7E-2</v>
      </c>
      <c r="AD46" s="69">
        <v>2.5095053683701043E-2</v>
      </c>
      <c r="AE46" s="62"/>
      <c r="AF46" s="68">
        <v>10</v>
      </c>
      <c r="AG46" s="68">
        <v>5</v>
      </c>
      <c r="AH46" s="68">
        <v>0</v>
      </c>
      <c r="AI46" s="68">
        <v>8</v>
      </c>
      <c r="AJ46" s="68">
        <v>3</v>
      </c>
      <c r="AK46" s="68">
        <v>9</v>
      </c>
      <c r="AL46" s="68">
        <v>5</v>
      </c>
      <c r="AM46" s="68">
        <v>5</v>
      </c>
      <c r="AN46" s="68">
        <v>2</v>
      </c>
      <c r="AO46" s="68">
        <v>3</v>
      </c>
      <c r="AP46" s="68">
        <v>6</v>
      </c>
      <c r="AQ46" s="68">
        <v>1</v>
      </c>
      <c r="AR46" s="68">
        <v>0</v>
      </c>
      <c r="AS46" s="68">
        <v>0</v>
      </c>
      <c r="AT46" s="76">
        <v>57</v>
      </c>
      <c r="AU46" s="46">
        <v>185</v>
      </c>
      <c r="AY46" s="49">
        <f>Y46/U46</f>
        <v>54.25</v>
      </c>
      <c r="AZ46" s="50">
        <f>AA46/Y46</f>
        <v>1.0691244239631337</v>
      </c>
      <c r="BA46" s="50">
        <f>W46/U46</f>
        <v>3</v>
      </c>
      <c r="BB46" s="50">
        <f>W46/(U46*3.06)</f>
        <v>0.98039215686274506</v>
      </c>
      <c r="BC46" s="45">
        <v>44288</v>
      </c>
      <c r="BD46" s="45">
        <v>369</v>
      </c>
      <c r="BE46" s="45" t="s">
        <v>191</v>
      </c>
      <c r="BF46" s="45">
        <v>51202080605</v>
      </c>
      <c r="BG46" s="45" t="s">
        <v>156</v>
      </c>
      <c r="BH46" s="45">
        <v>39.157100700000001</v>
      </c>
      <c r="BI46" s="45">
        <v>-86.288696299999998</v>
      </c>
      <c r="BJ46" s="45" t="s">
        <v>92</v>
      </c>
      <c r="BK46" s="45">
        <v>5</v>
      </c>
      <c r="BL46" s="45">
        <v>5</v>
      </c>
      <c r="BM46" s="45">
        <v>3.1</v>
      </c>
      <c r="BN46" s="45" t="s">
        <v>96</v>
      </c>
      <c r="BO46" s="45">
        <v>8.9999999999999993E-3</v>
      </c>
      <c r="BP46" s="45">
        <v>0.13800000000000001</v>
      </c>
      <c r="BQ46" s="45" t="s">
        <v>98</v>
      </c>
      <c r="BR46" s="45">
        <v>1.7433317459562177E-4</v>
      </c>
      <c r="BS46" s="45">
        <v>0.224</v>
      </c>
      <c r="BT46" s="45">
        <v>2.8000000000000001E-2</v>
      </c>
      <c r="BU46" s="45">
        <v>12</v>
      </c>
      <c r="BV46" s="45">
        <v>5</v>
      </c>
      <c r="BW46" s="45">
        <v>5</v>
      </c>
      <c r="BX46" s="45">
        <v>16</v>
      </c>
      <c r="BY46" s="45">
        <v>8</v>
      </c>
      <c r="BZ46" s="45">
        <v>9</v>
      </c>
      <c r="CA46" s="45">
        <v>5</v>
      </c>
      <c r="CB46" s="45">
        <v>2</v>
      </c>
      <c r="CC46" s="45">
        <v>2</v>
      </c>
      <c r="CD46" s="45">
        <v>2</v>
      </c>
      <c r="CE46" s="45">
        <v>0</v>
      </c>
      <c r="CF46" s="45">
        <v>3</v>
      </c>
      <c r="CG46" s="45">
        <v>6</v>
      </c>
      <c r="CH46" s="45">
        <v>7</v>
      </c>
      <c r="CI46" s="45">
        <v>82</v>
      </c>
      <c r="CJ46" s="45">
        <v>50</v>
      </c>
    </row>
    <row r="47" spans="1:88" ht="14" customHeight="1" x14ac:dyDescent="0.35">
      <c r="A47" s="79">
        <v>373</v>
      </c>
      <c r="B47" s="61" t="s">
        <v>225</v>
      </c>
      <c r="C47" s="61" t="s">
        <v>224</v>
      </c>
      <c r="D47" s="63">
        <v>39.189998600000003</v>
      </c>
      <c r="E47" s="63">
        <v>-86.257896400000007</v>
      </c>
      <c r="F47" s="59" t="s">
        <v>295</v>
      </c>
      <c r="G47" s="59" t="s">
        <v>185</v>
      </c>
      <c r="H47" s="59">
        <v>51202080604</v>
      </c>
      <c r="I47" s="59">
        <v>39.189998600000003</v>
      </c>
      <c r="J47" s="59">
        <v>-86.257896400000007</v>
      </c>
      <c r="K47" s="59" t="s">
        <v>92</v>
      </c>
      <c r="L47" s="68">
        <v>0</v>
      </c>
      <c r="M47" s="70"/>
      <c r="N47" s="62">
        <v>27.5</v>
      </c>
      <c r="O47" s="62" t="s">
        <v>93</v>
      </c>
      <c r="P47" s="59">
        <v>18</v>
      </c>
      <c r="Q47" s="59">
        <v>6</v>
      </c>
      <c r="R47" s="70"/>
      <c r="S47" s="62">
        <v>1.2</v>
      </c>
      <c r="T47" s="70" t="s">
        <v>94</v>
      </c>
      <c r="U47" s="62">
        <v>2E-3</v>
      </c>
      <c r="V47" s="70"/>
      <c r="W47" s="62">
        <v>3.0000000000000001E-3</v>
      </c>
      <c r="X47" s="70"/>
      <c r="Y47" s="62">
        <v>0.17100000000000001</v>
      </c>
      <c r="Z47" s="70"/>
      <c r="AA47" s="62">
        <v>5.1999999999999998E-2</v>
      </c>
      <c r="AB47" s="70"/>
      <c r="AC47" s="71">
        <v>7.5999999999999998E-2</v>
      </c>
      <c r="AD47" s="69">
        <v>2.5950632785562582E-2</v>
      </c>
      <c r="AE47" s="62"/>
      <c r="AF47" s="68">
        <v>12</v>
      </c>
      <c r="AG47" s="68">
        <v>5</v>
      </c>
      <c r="AH47" s="68">
        <v>5</v>
      </c>
      <c r="AI47" s="68">
        <v>6</v>
      </c>
      <c r="AJ47" s="68">
        <v>3</v>
      </c>
      <c r="AK47" s="68">
        <v>12</v>
      </c>
      <c r="AL47" s="68">
        <v>5</v>
      </c>
      <c r="AM47" s="68">
        <v>1</v>
      </c>
      <c r="AN47" s="68">
        <v>2</v>
      </c>
      <c r="AO47" s="68">
        <v>3</v>
      </c>
      <c r="AP47" s="68">
        <v>4</v>
      </c>
      <c r="AQ47" s="68">
        <v>0</v>
      </c>
      <c r="AR47" s="68">
        <v>0</v>
      </c>
      <c r="AS47" s="68">
        <v>0</v>
      </c>
      <c r="AT47" s="76">
        <v>58</v>
      </c>
      <c r="AU47" s="46">
        <v>256</v>
      </c>
      <c r="AY47" s="49">
        <f>Y47/U47</f>
        <v>85.5</v>
      </c>
      <c r="AZ47" s="50">
        <f>AA47/Y47</f>
        <v>0.30409356725146197</v>
      </c>
      <c r="BA47" s="50">
        <f>W47/U47</f>
        <v>1.5</v>
      </c>
      <c r="BB47" s="50">
        <f>W47/(U47*3.06)</f>
        <v>0.49019607843137253</v>
      </c>
      <c r="BC47" s="45">
        <v>44288</v>
      </c>
      <c r="BD47" s="45">
        <v>373</v>
      </c>
      <c r="BE47" s="45" t="s">
        <v>207</v>
      </c>
      <c r="BF47" s="45">
        <v>51202080604</v>
      </c>
      <c r="BG47" s="45" t="s">
        <v>156</v>
      </c>
      <c r="BH47" s="45">
        <v>39.189998600000003</v>
      </c>
      <c r="BI47" s="45">
        <v>-86.257896400000007</v>
      </c>
      <c r="BJ47" s="45" t="s">
        <v>92</v>
      </c>
      <c r="BK47" s="45">
        <v>7</v>
      </c>
      <c r="BL47" s="45">
        <v>5</v>
      </c>
      <c r="BM47" s="45">
        <v>3.1</v>
      </c>
      <c r="BN47" s="45" t="s">
        <v>96</v>
      </c>
      <c r="BO47" s="45">
        <v>5.0000000000000001E-3</v>
      </c>
      <c r="BP47" s="45">
        <v>0.10249999999999999</v>
      </c>
      <c r="BQ47" s="45" t="s">
        <v>98</v>
      </c>
      <c r="BR47" s="45">
        <v>2.0485452420445106E-4</v>
      </c>
      <c r="BS47" s="45">
        <v>0.21</v>
      </c>
      <c r="BT47" s="45">
        <v>2.1999999999999999E-2</v>
      </c>
      <c r="BU47" s="45">
        <v>14</v>
      </c>
      <c r="BV47" s="45">
        <v>5</v>
      </c>
      <c r="BW47" s="45">
        <v>5</v>
      </c>
      <c r="BX47" s="45">
        <v>12</v>
      </c>
      <c r="BY47" s="45">
        <v>7</v>
      </c>
      <c r="BZ47" s="45">
        <v>6</v>
      </c>
      <c r="CA47" s="45">
        <v>5</v>
      </c>
      <c r="CB47" s="45">
        <v>3.7</v>
      </c>
      <c r="CC47" s="45">
        <v>2</v>
      </c>
      <c r="CD47" s="45">
        <v>2</v>
      </c>
      <c r="CE47" s="45">
        <v>0</v>
      </c>
      <c r="CF47" s="45">
        <v>3</v>
      </c>
      <c r="CG47" s="45">
        <v>6</v>
      </c>
      <c r="CH47" s="45">
        <v>5.5</v>
      </c>
      <c r="CI47" s="45">
        <v>76.2</v>
      </c>
      <c r="CJ47" s="45">
        <v>25</v>
      </c>
    </row>
    <row r="48" spans="1:88" ht="14" customHeight="1" x14ac:dyDescent="0.35">
      <c r="A48" s="79">
        <v>377</v>
      </c>
      <c r="B48" s="61" t="s">
        <v>221</v>
      </c>
      <c r="C48" s="61" t="s">
        <v>223</v>
      </c>
      <c r="D48" s="63">
        <v>39.2029991</v>
      </c>
      <c r="E48" s="63">
        <v>-86.141403199999999</v>
      </c>
      <c r="F48" s="59" t="s">
        <v>297</v>
      </c>
      <c r="G48" s="59" t="s">
        <v>185</v>
      </c>
      <c r="H48" s="59">
        <v>51202080603</v>
      </c>
      <c r="I48" s="59">
        <v>39.2029991</v>
      </c>
      <c r="J48" s="59">
        <v>-86.141403199999999</v>
      </c>
      <c r="K48" s="59" t="s">
        <v>114</v>
      </c>
      <c r="L48" s="68"/>
      <c r="M48" s="70"/>
      <c r="N48" s="62"/>
      <c r="O48" s="62"/>
      <c r="P48" s="59"/>
      <c r="Q48" s="59"/>
      <c r="R48" s="70"/>
      <c r="S48" s="62"/>
      <c r="T48" s="70"/>
      <c r="U48" s="62"/>
      <c r="V48" s="70"/>
      <c r="W48" s="62"/>
      <c r="X48" s="70"/>
      <c r="Y48" s="62"/>
      <c r="Z48" s="70"/>
      <c r="AA48" s="62"/>
      <c r="AB48" s="70"/>
      <c r="AC48" s="71"/>
      <c r="AD48" s="69"/>
      <c r="AE48" s="62"/>
      <c r="AF48" s="68">
        <v>12</v>
      </c>
      <c r="AG48" s="68">
        <v>5</v>
      </c>
      <c r="AH48" s="68">
        <v>5</v>
      </c>
      <c r="AI48" s="68">
        <v>4</v>
      </c>
      <c r="AJ48" s="68">
        <v>8</v>
      </c>
      <c r="AK48" s="68">
        <v>9</v>
      </c>
      <c r="AL48" s="68">
        <v>6.5</v>
      </c>
      <c r="AM48" s="68">
        <v>3.3</v>
      </c>
      <c r="AN48" s="68">
        <v>4</v>
      </c>
      <c r="AO48" s="68">
        <v>3</v>
      </c>
      <c r="AP48" s="68">
        <v>0</v>
      </c>
      <c r="AQ48" s="68">
        <v>0</v>
      </c>
      <c r="AR48" s="68">
        <v>0</v>
      </c>
      <c r="AS48" s="68">
        <v>0</v>
      </c>
      <c r="AT48" s="76">
        <v>59.8</v>
      </c>
      <c r="AU48" s="46" t="s">
        <v>115</v>
      </c>
      <c r="BC48" s="45">
        <v>44288</v>
      </c>
      <c r="BD48" s="45">
        <v>377</v>
      </c>
      <c r="BE48" s="45" t="s">
        <v>194</v>
      </c>
      <c r="BF48" s="45">
        <v>51202080603</v>
      </c>
      <c r="BG48" s="45" t="s">
        <v>156</v>
      </c>
      <c r="BH48" s="45">
        <v>39.2029991</v>
      </c>
      <c r="BI48" s="45">
        <v>-86.141403199999999</v>
      </c>
      <c r="BJ48" s="45" t="s">
        <v>92</v>
      </c>
      <c r="BK48" s="45">
        <v>5</v>
      </c>
      <c r="BL48" s="45">
        <v>5.5</v>
      </c>
      <c r="BM48" s="45">
        <v>8.6</v>
      </c>
      <c r="BN48" s="45" t="s">
        <v>96</v>
      </c>
      <c r="BO48" s="45">
        <v>5.0000000000000001E-3</v>
      </c>
      <c r="BP48" s="45">
        <v>2.1999999999999999E-2</v>
      </c>
      <c r="BQ48" s="45" t="s">
        <v>98</v>
      </c>
      <c r="BR48" s="45">
        <v>5.512750601040147E-4</v>
      </c>
      <c r="BS48" s="45" t="s">
        <v>103</v>
      </c>
      <c r="BT48" s="45">
        <v>2.5999999999999999E-2</v>
      </c>
      <c r="BU48" s="45">
        <v>10</v>
      </c>
      <c r="BV48" s="45">
        <v>5</v>
      </c>
      <c r="BW48" s="45">
        <v>5</v>
      </c>
      <c r="BX48" s="45">
        <v>8</v>
      </c>
      <c r="BY48" s="45">
        <v>8</v>
      </c>
      <c r="BZ48" s="45">
        <v>6</v>
      </c>
      <c r="CA48" s="45">
        <v>5</v>
      </c>
      <c r="CB48" s="45">
        <v>3</v>
      </c>
      <c r="CC48" s="45">
        <v>2</v>
      </c>
      <c r="CD48" s="45">
        <v>0</v>
      </c>
      <c r="CE48" s="45">
        <v>4</v>
      </c>
      <c r="CF48" s="45">
        <v>5</v>
      </c>
      <c r="CG48" s="45">
        <v>6</v>
      </c>
      <c r="CH48" s="45">
        <v>5.5</v>
      </c>
      <c r="CI48" s="45">
        <v>72.5</v>
      </c>
      <c r="CJ48" s="45">
        <v>50</v>
      </c>
    </row>
    <row r="49" spans="1:88" ht="14" customHeight="1" x14ac:dyDescent="0.35">
      <c r="A49" s="79">
        <v>385</v>
      </c>
      <c r="B49" s="61" t="s">
        <v>183</v>
      </c>
      <c r="C49" s="61" t="s">
        <v>222</v>
      </c>
      <c r="D49" s="63">
        <v>39.199298900000002</v>
      </c>
      <c r="E49" s="63">
        <v>-86.254402200000001</v>
      </c>
      <c r="F49" s="59" t="s">
        <v>295</v>
      </c>
      <c r="G49" s="59" t="s">
        <v>185</v>
      </c>
      <c r="H49" s="59">
        <v>51202080604</v>
      </c>
      <c r="I49" s="59">
        <v>39.199298900000002</v>
      </c>
      <c r="J49" s="59">
        <v>-86.254402200000001</v>
      </c>
      <c r="K49" s="59" t="s">
        <v>92</v>
      </c>
      <c r="L49" s="68">
        <v>2</v>
      </c>
      <c r="M49" s="70"/>
      <c r="N49" s="62">
        <v>9.6999999999999993</v>
      </c>
      <c r="O49" s="62" t="s">
        <v>93</v>
      </c>
      <c r="P49" s="59">
        <v>17</v>
      </c>
      <c r="Q49" s="59">
        <v>6</v>
      </c>
      <c r="R49" s="70"/>
      <c r="S49" s="62">
        <v>2.8</v>
      </c>
      <c r="T49" s="70" t="s">
        <v>94</v>
      </c>
      <c r="U49" s="62">
        <v>2E-3</v>
      </c>
      <c r="V49" s="70"/>
      <c r="W49" s="62">
        <v>5.0000000000000001E-3</v>
      </c>
      <c r="X49" s="70"/>
      <c r="Y49" s="62">
        <v>6.7919999999999998</v>
      </c>
      <c r="Z49" s="70"/>
      <c r="AA49" s="62">
        <v>6.6050000000000004</v>
      </c>
      <c r="AB49" s="70"/>
      <c r="AC49" s="71">
        <v>4.2000000000000003E-2</v>
      </c>
      <c r="AD49" s="69">
        <v>1.3313088184538316E-2</v>
      </c>
      <c r="AE49" s="62"/>
      <c r="AF49" s="68">
        <v>12</v>
      </c>
      <c r="AG49" s="68">
        <v>5</v>
      </c>
      <c r="AH49" s="68">
        <v>0</v>
      </c>
      <c r="AI49" s="68">
        <v>14</v>
      </c>
      <c r="AJ49" s="68">
        <v>3</v>
      </c>
      <c r="AK49" s="68">
        <v>12</v>
      </c>
      <c r="AL49" s="68">
        <v>8</v>
      </c>
      <c r="AM49" s="68">
        <v>2</v>
      </c>
      <c r="AN49" s="68">
        <v>2</v>
      </c>
      <c r="AO49" s="68">
        <v>3</v>
      </c>
      <c r="AP49" s="68">
        <v>8</v>
      </c>
      <c r="AQ49" s="68">
        <v>1</v>
      </c>
      <c r="AR49" s="68">
        <v>0</v>
      </c>
      <c r="AS49" s="68">
        <v>0</v>
      </c>
      <c r="AT49" s="76">
        <v>70</v>
      </c>
      <c r="AU49" s="46">
        <v>250</v>
      </c>
      <c r="AY49" s="49">
        <f>Y49/U49</f>
        <v>3396</v>
      </c>
      <c r="AZ49" s="50">
        <f>AA49/Y49</f>
        <v>0.97246760895170803</v>
      </c>
      <c r="BA49" s="50">
        <f>W49/U49</f>
        <v>2.5</v>
      </c>
      <c r="BB49" s="50">
        <f>W49/(U49*3.06)</f>
        <v>0.81699346405228757</v>
      </c>
      <c r="BC49" s="45">
        <v>44288</v>
      </c>
      <c r="BD49" s="45">
        <v>385</v>
      </c>
      <c r="BE49" s="45" t="s">
        <v>207</v>
      </c>
      <c r="BF49" s="45">
        <v>51202080604</v>
      </c>
      <c r="BG49" s="45" t="s">
        <v>156</v>
      </c>
      <c r="BH49" s="45">
        <v>39.199298900000002</v>
      </c>
      <c r="BI49" s="45">
        <v>-86.254402200000001</v>
      </c>
      <c r="BJ49" s="45" t="s">
        <v>92</v>
      </c>
      <c r="BK49" s="45">
        <v>7</v>
      </c>
      <c r="BL49" s="45">
        <v>5</v>
      </c>
      <c r="BM49" s="45">
        <v>27.2</v>
      </c>
      <c r="BN49" s="45">
        <v>1.6000000000002679</v>
      </c>
      <c r="BO49" s="45">
        <v>6.0000000000000001E-3</v>
      </c>
      <c r="BP49" s="45">
        <v>0.307</v>
      </c>
      <c r="BQ49" s="45" t="s">
        <v>98</v>
      </c>
      <c r="BR49" s="45">
        <v>2.0485452420445106E-4</v>
      </c>
      <c r="BS49" s="45">
        <v>0.40600000000000003</v>
      </c>
      <c r="BT49" s="45">
        <v>2.5999999999999999E-2</v>
      </c>
      <c r="BU49" s="45">
        <v>6</v>
      </c>
      <c r="BV49" s="45">
        <v>0</v>
      </c>
      <c r="BW49" s="45">
        <v>0</v>
      </c>
      <c r="BX49" s="45">
        <v>8</v>
      </c>
      <c r="BY49" s="45">
        <v>8</v>
      </c>
      <c r="BZ49" s="45">
        <v>6</v>
      </c>
      <c r="CA49" s="45">
        <v>5</v>
      </c>
      <c r="CB49" s="45">
        <v>3</v>
      </c>
      <c r="CC49" s="45">
        <v>2</v>
      </c>
      <c r="CD49" s="45">
        <v>2</v>
      </c>
      <c r="CE49" s="45">
        <v>8</v>
      </c>
      <c r="CF49" s="45">
        <v>2</v>
      </c>
      <c r="CG49" s="45">
        <v>0</v>
      </c>
      <c r="CH49" s="45">
        <v>0</v>
      </c>
      <c r="CI49" s="45">
        <v>50</v>
      </c>
      <c r="CJ49" s="45">
        <v>50</v>
      </c>
    </row>
    <row r="50" spans="1:88" ht="14" customHeight="1" x14ac:dyDescent="0.35">
      <c r="A50" s="79">
        <v>388</v>
      </c>
      <c r="B50" s="61" t="s">
        <v>221</v>
      </c>
      <c r="C50" s="61" t="s">
        <v>220</v>
      </c>
      <c r="D50" s="63">
        <v>39.194900500000003</v>
      </c>
      <c r="E50" s="63">
        <v>-86.147102399999994</v>
      </c>
      <c r="F50" s="59" t="s">
        <v>297</v>
      </c>
      <c r="G50" s="59" t="s">
        <v>185</v>
      </c>
      <c r="H50" s="59">
        <v>51202080603</v>
      </c>
      <c r="I50" s="59">
        <v>39.194900500000003</v>
      </c>
      <c r="J50" s="59">
        <v>-86.147102399999994</v>
      </c>
      <c r="K50" s="59" t="s">
        <v>114</v>
      </c>
      <c r="L50" s="68"/>
      <c r="M50" s="70"/>
      <c r="N50" s="62"/>
      <c r="O50" s="62"/>
      <c r="P50" s="59"/>
      <c r="Q50" s="59"/>
      <c r="R50" s="70"/>
      <c r="S50" s="62"/>
      <c r="T50" s="70"/>
      <c r="U50" s="62"/>
      <c r="V50" s="70"/>
      <c r="W50" s="62"/>
      <c r="X50" s="70"/>
      <c r="Y50" s="62"/>
      <c r="Z50" s="70"/>
      <c r="AA50" s="62"/>
      <c r="AB50" s="70"/>
      <c r="AC50" s="71"/>
      <c r="AD50" s="69"/>
      <c r="AE50" s="62"/>
      <c r="AF50" s="68">
        <v>10</v>
      </c>
      <c r="AG50" s="68">
        <v>5</v>
      </c>
      <c r="AH50" s="68">
        <v>0</v>
      </c>
      <c r="AI50" s="68">
        <v>2</v>
      </c>
      <c r="AJ50" s="68">
        <v>6</v>
      </c>
      <c r="AK50" s="68">
        <v>6</v>
      </c>
      <c r="AL50" s="68">
        <v>5</v>
      </c>
      <c r="AM50" s="68">
        <v>1</v>
      </c>
      <c r="AN50" s="68">
        <v>4</v>
      </c>
      <c r="AO50" s="68">
        <v>3</v>
      </c>
      <c r="AP50" s="68">
        <v>0</v>
      </c>
      <c r="AQ50" s="68">
        <v>0</v>
      </c>
      <c r="AR50" s="68">
        <v>0</v>
      </c>
      <c r="AS50" s="68">
        <v>0</v>
      </c>
      <c r="AT50" s="76">
        <v>42</v>
      </c>
      <c r="AU50" s="46" t="s">
        <v>115</v>
      </c>
      <c r="BC50" s="45">
        <v>44288</v>
      </c>
      <c r="BD50" s="45">
        <v>388</v>
      </c>
      <c r="BE50" s="45" t="s">
        <v>194</v>
      </c>
      <c r="BF50" s="45">
        <v>51202080603</v>
      </c>
      <c r="BG50" s="45" t="s">
        <v>156</v>
      </c>
      <c r="BH50" s="45">
        <v>39.194900500000003</v>
      </c>
      <c r="BI50" s="45">
        <v>-86.147102399999994</v>
      </c>
      <c r="BJ50" s="45" t="s">
        <v>92</v>
      </c>
      <c r="BK50" s="45">
        <v>5</v>
      </c>
      <c r="BL50" s="45">
        <v>5</v>
      </c>
      <c r="BM50" s="45">
        <v>8.6</v>
      </c>
      <c r="BN50" s="45" t="s">
        <v>96</v>
      </c>
      <c r="BO50" s="45">
        <v>8.9999999999999993E-3</v>
      </c>
      <c r="BP50" s="45">
        <v>0.14199999999999999</v>
      </c>
      <c r="BQ50" s="45" t="s">
        <v>98</v>
      </c>
      <c r="BR50" s="45">
        <v>1.7433317459562177E-4</v>
      </c>
      <c r="BS50" s="45">
        <v>0.185</v>
      </c>
      <c r="BT50" s="45">
        <v>7.85E-2</v>
      </c>
      <c r="BU50" s="45">
        <v>10</v>
      </c>
      <c r="BV50" s="45">
        <v>5</v>
      </c>
      <c r="BW50" s="45">
        <v>0</v>
      </c>
      <c r="BX50" s="45">
        <v>10</v>
      </c>
      <c r="BY50" s="45">
        <v>8</v>
      </c>
      <c r="BZ50" s="45">
        <v>9</v>
      </c>
      <c r="CA50" s="45">
        <v>5</v>
      </c>
      <c r="CB50" s="45">
        <v>0</v>
      </c>
      <c r="CC50" s="45">
        <v>2</v>
      </c>
      <c r="CD50" s="45">
        <v>2</v>
      </c>
      <c r="CE50" s="45">
        <v>4</v>
      </c>
      <c r="CF50" s="45">
        <v>3</v>
      </c>
      <c r="CG50" s="45">
        <v>6</v>
      </c>
      <c r="CH50" s="45">
        <v>4</v>
      </c>
      <c r="CI50" s="45">
        <v>68</v>
      </c>
      <c r="CJ50" s="45">
        <v>50</v>
      </c>
    </row>
    <row r="51" spans="1:88" ht="14" customHeight="1" x14ac:dyDescent="0.35">
      <c r="A51" s="79">
        <v>389</v>
      </c>
      <c r="B51" s="61" t="s">
        <v>183</v>
      </c>
      <c r="C51" s="61" t="s">
        <v>219</v>
      </c>
      <c r="D51" s="63">
        <v>39.1996994</v>
      </c>
      <c r="E51" s="63">
        <v>-86.245201100000003</v>
      </c>
      <c r="F51" s="59" t="s">
        <v>295</v>
      </c>
      <c r="G51" s="59" t="s">
        <v>185</v>
      </c>
      <c r="H51" s="59">
        <v>51202080604</v>
      </c>
      <c r="I51" s="59">
        <v>39.1996994</v>
      </c>
      <c r="J51" s="59">
        <v>-86.245201100000003</v>
      </c>
      <c r="K51" s="59" t="s">
        <v>92</v>
      </c>
      <c r="L51" s="68">
        <v>0</v>
      </c>
      <c r="M51" s="70"/>
      <c r="N51" s="62">
        <v>16.100000000000001</v>
      </c>
      <c r="O51" s="62" t="s">
        <v>93</v>
      </c>
      <c r="P51" s="59">
        <v>19.5</v>
      </c>
      <c r="Q51" s="59">
        <v>6</v>
      </c>
      <c r="R51" s="70"/>
      <c r="S51" s="62">
        <v>2.5</v>
      </c>
      <c r="T51" s="70" t="s">
        <v>94</v>
      </c>
      <c r="U51" s="62">
        <v>2E-3</v>
      </c>
      <c r="V51" s="70"/>
      <c r="W51" s="62">
        <v>3.0000000000000001E-3</v>
      </c>
      <c r="X51" s="70" t="s">
        <v>94</v>
      </c>
      <c r="Y51" s="62">
        <v>0.1</v>
      </c>
      <c r="Z51" s="70"/>
      <c r="AA51" s="62">
        <v>1.2E-2</v>
      </c>
      <c r="AB51" s="70"/>
      <c r="AC51" s="71">
        <v>3.3000000000000002E-2</v>
      </c>
      <c r="AD51" s="69">
        <v>1.258606795809146E-2</v>
      </c>
      <c r="AE51" s="62"/>
      <c r="AF51" s="68">
        <v>14</v>
      </c>
      <c r="AG51" s="68">
        <v>0</v>
      </c>
      <c r="AH51" s="68">
        <v>0</v>
      </c>
      <c r="AI51" s="68">
        <v>10</v>
      </c>
      <c r="AJ51" s="68">
        <v>3</v>
      </c>
      <c r="AK51" s="68">
        <v>12</v>
      </c>
      <c r="AL51" s="68">
        <v>5</v>
      </c>
      <c r="AM51" s="68">
        <v>5</v>
      </c>
      <c r="AN51" s="68">
        <v>4</v>
      </c>
      <c r="AO51" s="68">
        <v>2</v>
      </c>
      <c r="AP51" s="68">
        <v>4</v>
      </c>
      <c r="AQ51" s="68">
        <v>1</v>
      </c>
      <c r="AR51" s="68">
        <v>0</v>
      </c>
      <c r="AS51" s="68">
        <v>7</v>
      </c>
      <c r="AT51" s="76">
        <v>67</v>
      </c>
      <c r="AU51" s="46">
        <v>120</v>
      </c>
      <c r="AY51" s="49">
        <f>Y51/U51</f>
        <v>50</v>
      </c>
      <c r="AZ51" s="50">
        <f>AA51/Y51</f>
        <v>0.12</v>
      </c>
      <c r="BA51" s="50">
        <f>W51/U51</f>
        <v>1.5</v>
      </c>
      <c r="BB51" s="50">
        <f>W51/(U51*3.06)</f>
        <v>0.49019607843137253</v>
      </c>
      <c r="BC51" s="45">
        <v>44288</v>
      </c>
      <c r="BD51" s="45">
        <v>389</v>
      </c>
      <c r="BE51" s="45" t="s">
        <v>207</v>
      </c>
      <c r="BF51" s="45">
        <v>51202080604</v>
      </c>
      <c r="BG51" s="45" t="s">
        <v>156</v>
      </c>
      <c r="BH51" s="45">
        <v>39.1996994</v>
      </c>
      <c r="BI51" s="45">
        <v>-86.245201100000003</v>
      </c>
      <c r="BJ51" s="45" t="s">
        <v>92</v>
      </c>
      <c r="BK51" s="45">
        <v>5.6</v>
      </c>
      <c r="BL51" s="45">
        <v>5</v>
      </c>
      <c r="BM51" s="45">
        <v>17.100000000000001</v>
      </c>
      <c r="BN51" s="45">
        <v>0.59999999999993392</v>
      </c>
      <c r="BO51" s="45">
        <v>4.0000000000000001E-3</v>
      </c>
      <c r="BP51" s="45">
        <v>0.30299999999999999</v>
      </c>
      <c r="BQ51" s="45" t="s">
        <v>98</v>
      </c>
      <c r="BR51" s="45">
        <v>1.8302283595782992E-4</v>
      </c>
      <c r="BS51" s="45">
        <v>0.38900000000000001</v>
      </c>
      <c r="BT51" s="45">
        <v>0.03</v>
      </c>
      <c r="BU51" s="45">
        <v>10</v>
      </c>
      <c r="BV51" s="45">
        <v>0</v>
      </c>
      <c r="BW51" s="45">
        <v>0</v>
      </c>
      <c r="BX51" s="45">
        <v>14</v>
      </c>
      <c r="BY51" s="45">
        <v>6</v>
      </c>
      <c r="BZ51" s="45">
        <v>12</v>
      </c>
      <c r="CA51" s="45">
        <v>5</v>
      </c>
      <c r="CB51" s="45">
        <v>2</v>
      </c>
      <c r="CC51" s="45">
        <v>2</v>
      </c>
      <c r="CD51" s="45">
        <v>3</v>
      </c>
      <c r="CE51" s="45">
        <v>8</v>
      </c>
      <c r="CF51" s="45">
        <v>5</v>
      </c>
      <c r="CG51" s="45">
        <v>6</v>
      </c>
      <c r="CH51" s="45">
        <v>4</v>
      </c>
      <c r="CI51" s="45">
        <v>77</v>
      </c>
      <c r="CJ51" s="45">
        <v>120</v>
      </c>
    </row>
    <row r="52" spans="1:88" ht="14" customHeight="1" x14ac:dyDescent="0.35">
      <c r="A52" s="79">
        <v>398</v>
      </c>
      <c r="B52" s="61" t="s">
        <v>183</v>
      </c>
      <c r="C52" s="61" t="s">
        <v>218</v>
      </c>
      <c r="D52" s="63">
        <v>39.193500499999999</v>
      </c>
      <c r="E52" s="63">
        <v>-86.204101600000001</v>
      </c>
      <c r="F52" s="59" t="s">
        <v>295</v>
      </c>
      <c r="G52" s="59" t="s">
        <v>185</v>
      </c>
      <c r="H52" s="59">
        <v>51202080604</v>
      </c>
      <c r="I52" s="59">
        <v>39.193500499999999</v>
      </c>
      <c r="J52" s="59">
        <v>-86.204101600000001</v>
      </c>
      <c r="K52" s="59" t="s">
        <v>92</v>
      </c>
      <c r="L52" s="68">
        <v>1</v>
      </c>
      <c r="M52" s="70"/>
      <c r="N52" s="62">
        <v>1986.3</v>
      </c>
      <c r="O52" s="62" t="s">
        <v>93</v>
      </c>
      <c r="P52" s="59">
        <v>18</v>
      </c>
      <c r="Q52" s="59">
        <v>6</v>
      </c>
      <c r="R52" s="70"/>
      <c r="S52" s="62">
        <v>5.2</v>
      </c>
      <c r="T52" s="70"/>
      <c r="U52" s="62">
        <v>2E-3</v>
      </c>
      <c r="V52" s="70"/>
      <c r="W52" s="62">
        <v>3.0000000000000001E-3</v>
      </c>
      <c r="X52" s="70"/>
      <c r="Y52" s="62">
        <v>0.109</v>
      </c>
      <c r="Z52" s="70" t="s">
        <v>94</v>
      </c>
      <c r="AA52" s="62">
        <v>7.9000000000000008E-3</v>
      </c>
      <c r="AB52" s="70"/>
      <c r="AC52" s="71">
        <v>4.7E-2</v>
      </c>
      <c r="AD52" s="69">
        <v>1.6048417643703176E-2</v>
      </c>
      <c r="AE52" s="62"/>
      <c r="AF52" s="68">
        <v>6</v>
      </c>
      <c r="AG52" s="68">
        <v>0</v>
      </c>
      <c r="AH52" s="68">
        <v>0</v>
      </c>
      <c r="AI52" s="68">
        <v>8</v>
      </c>
      <c r="AJ52" s="68">
        <v>8</v>
      </c>
      <c r="AK52" s="68">
        <v>9</v>
      </c>
      <c r="AL52" s="68">
        <v>8</v>
      </c>
      <c r="AM52" s="68">
        <v>2</v>
      </c>
      <c r="AN52" s="68">
        <v>2</v>
      </c>
      <c r="AO52" s="68">
        <v>2</v>
      </c>
      <c r="AP52" s="68">
        <v>6</v>
      </c>
      <c r="AQ52" s="68">
        <v>1</v>
      </c>
      <c r="AR52" s="68">
        <v>4</v>
      </c>
      <c r="AS52" s="68">
        <v>4</v>
      </c>
      <c r="AT52" s="76">
        <v>60</v>
      </c>
      <c r="AU52" s="46">
        <v>120</v>
      </c>
      <c r="AY52" s="49">
        <f>Y52/U52</f>
        <v>54.5</v>
      </c>
      <c r="AZ52" s="50">
        <f>AA52/Y52</f>
        <v>7.247706422018349E-2</v>
      </c>
      <c r="BA52" s="50">
        <f>W52/U52</f>
        <v>1.5</v>
      </c>
      <c r="BB52" s="50">
        <f>W52/(U52*3.06)</f>
        <v>0.49019607843137253</v>
      </c>
      <c r="BC52" s="45">
        <v>44288</v>
      </c>
      <c r="BD52" s="45">
        <v>398</v>
      </c>
      <c r="BE52" s="45" t="s">
        <v>207</v>
      </c>
      <c r="BF52" s="45">
        <v>51202080604</v>
      </c>
      <c r="BG52" s="45" t="s">
        <v>156</v>
      </c>
      <c r="BH52" s="45">
        <v>39.193500499999999</v>
      </c>
      <c r="BI52" s="45">
        <v>-86.204101600000001</v>
      </c>
      <c r="BJ52" s="45" t="s">
        <v>92</v>
      </c>
      <c r="BK52" s="45">
        <v>7</v>
      </c>
      <c r="BL52" s="45">
        <v>5</v>
      </c>
      <c r="BM52" s="45">
        <v>14.5</v>
      </c>
      <c r="BN52" s="45">
        <v>1.1999999999998678</v>
      </c>
      <c r="BO52" s="45">
        <v>4.0000000000000001E-3</v>
      </c>
      <c r="BP52" s="45">
        <v>0.27800000000000002</v>
      </c>
      <c r="BQ52" s="45" t="s">
        <v>98</v>
      </c>
      <c r="BR52" s="45">
        <v>2.0485452420445106E-4</v>
      </c>
      <c r="BS52" s="45">
        <v>0.35</v>
      </c>
      <c r="BT52" s="45">
        <v>2.5999999999999999E-2</v>
      </c>
      <c r="BU52" s="45">
        <v>14</v>
      </c>
      <c r="BV52" s="45">
        <v>5</v>
      </c>
      <c r="BW52" s="45">
        <v>0</v>
      </c>
      <c r="BX52" s="45">
        <v>10</v>
      </c>
      <c r="BY52" s="45">
        <v>3</v>
      </c>
      <c r="BZ52" s="45">
        <v>9</v>
      </c>
      <c r="CA52" s="45">
        <v>0</v>
      </c>
      <c r="CB52" s="45">
        <v>2</v>
      </c>
      <c r="CC52" s="45">
        <v>0</v>
      </c>
      <c r="CD52" s="45">
        <v>2</v>
      </c>
      <c r="CE52" s="45">
        <v>8</v>
      </c>
      <c r="CF52" s="45">
        <v>1</v>
      </c>
      <c r="CG52" s="45">
        <v>0</v>
      </c>
      <c r="CH52" s="45">
        <v>0</v>
      </c>
      <c r="CI52" s="45">
        <v>54</v>
      </c>
      <c r="CJ52" s="45">
        <v>120</v>
      </c>
    </row>
    <row r="53" spans="1:88" ht="14" customHeight="1" x14ac:dyDescent="0.35">
      <c r="A53" s="79">
        <v>404</v>
      </c>
      <c r="B53" s="61" t="s">
        <v>217</v>
      </c>
      <c r="C53" s="61" t="s">
        <v>216</v>
      </c>
      <c r="D53" s="63">
        <v>39.1996994</v>
      </c>
      <c r="E53" s="63">
        <v>-86.120597799999999</v>
      </c>
      <c r="F53" s="59" t="s">
        <v>297</v>
      </c>
      <c r="G53" s="59" t="s">
        <v>185</v>
      </c>
      <c r="H53" s="59">
        <v>51202080603</v>
      </c>
      <c r="I53" s="59">
        <v>39.1996994</v>
      </c>
      <c r="J53" s="59">
        <v>-86.120597799999999</v>
      </c>
      <c r="K53" s="59" t="s">
        <v>92</v>
      </c>
      <c r="L53" s="68">
        <v>1</v>
      </c>
      <c r="M53" s="70"/>
      <c r="N53" s="62">
        <v>727</v>
      </c>
      <c r="O53" s="62" t="s">
        <v>93</v>
      </c>
      <c r="P53" s="59">
        <v>15</v>
      </c>
      <c r="Q53" s="59">
        <v>6</v>
      </c>
      <c r="R53" s="70" t="s">
        <v>94</v>
      </c>
      <c r="S53" s="62">
        <v>0.5</v>
      </c>
      <c r="T53" s="70" t="s">
        <v>94</v>
      </c>
      <c r="U53" s="62">
        <v>2E-3</v>
      </c>
      <c r="V53" s="70"/>
      <c r="W53" s="62">
        <v>4.0000000000000001E-3</v>
      </c>
      <c r="X53" s="70" t="s">
        <v>94</v>
      </c>
      <c r="Y53" s="62">
        <v>0.1</v>
      </c>
      <c r="Z53" s="70"/>
      <c r="AA53" s="62">
        <v>5.8999999999999997E-2</v>
      </c>
      <c r="AB53" s="70"/>
      <c r="AC53" s="71">
        <v>2.8000000000000001E-2</v>
      </c>
      <c r="AD53" s="69">
        <v>7.6366507486428058E-3</v>
      </c>
      <c r="AE53" s="62"/>
      <c r="AF53" s="68">
        <v>10</v>
      </c>
      <c r="AG53" s="68">
        <v>5</v>
      </c>
      <c r="AH53" s="68">
        <v>5</v>
      </c>
      <c r="AI53" s="68">
        <v>8</v>
      </c>
      <c r="AJ53" s="68">
        <v>8</v>
      </c>
      <c r="AK53" s="68">
        <v>9</v>
      </c>
      <c r="AL53" s="68">
        <v>5</v>
      </c>
      <c r="AM53" s="68">
        <v>1</v>
      </c>
      <c r="AN53" s="68">
        <v>2</v>
      </c>
      <c r="AO53" s="68">
        <v>3</v>
      </c>
      <c r="AP53" s="68">
        <v>4</v>
      </c>
      <c r="AQ53" s="68">
        <v>1</v>
      </c>
      <c r="AR53" s="68">
        <v>0</v>
      </c>
      <c r="AS53" s="68">
        <v>0</v>
      </c>
      <c r="AT53" s="76">
        <v>61</v>
      </c>
      <c r="AU53" s="46">
        <v>250</v>
      </c>
      <c r="AY53" s="49">
        <f>Y53/U53</f>
        <v>50</v>
      </c>
      <c r="AZ53" s="50">
        <f>AA53/Y53</f>
        <v>0.59</v>
      </c>
      <c r="BA53" s="50">
        <f>W53/U53</f>
        <v>2</v>
      </c>
      <c r="BB53" s="50">
        <f>W53/(U53*3.06)</f>
        <v>0.65359477124183007</v>
      </c>
      <c r="BC53" s="45">
        <v>44288</v>
      </c>
      <c r="BD53" s="45">
        <v>404</v>
      </c>
      <c r="BE53" s="45" t="s">
        <v>194</v>
      </c>
      <c r="BF53" s="45">
        <v>51202080603</v>
      </c>
      <c r="BG53" s="45" t="s">
        <v>156</v>
      </c>
      <c r="BH53" s="45">
        <v>39.1996994</v>
      </c>
      <c r="BI53" s="45">
        <v>-86.120597799999999</v>
      </c>
      <c r="BJ53" s="45" t="s">
        <v>92</v>
      </c>
      <c r="BK53" s="45">
        <v>5</v>
      </c>
      <c r="BL53" s="45">
        <v>5</v>
      </c>
      <c r="BM53" s="45">
        <v>14.2</v>
      </c>
      <c r="BN53" s="45" t="s">
        <v>96</v>
      </c>
      <c r="BO53" s="45">
        <v>4.0000000000000001E-3</v>
      </c>
      <c r="BP53" s="45">
        <v>0.10299999999999999</v>
      </c>
      <c r="BQ53" s="45" t="s">
        <v>98</v>
      </c>
      <c r="BR53" s="45">
        <v>1.7433317459562177E-4</v>
      </c>
      <c r="BS53" s="45">
        <v>0.16900000000000001</v>
      </c>
      <c r="BT53" s="45">
        <v>2.5999999999999999E-2</v>
      </c>
      <c r="BU53" s="45">
        <v>10</v>
      </c>
      <c r="BV53" s="45">
        <v>5</v>
      </c>
      <c r="BW53" s="45">
        <v>5</v>
      </c>
      <c r="BX53" s="45">
        <v>8</v>
      </c>
      <c r="BY53" s="45">
        <v>8</v>
      </c>
      <c r="BZ53" s="45">
        <v>6</v>
      </c>
      <c r="CA53" s="45">
        <v>5</v>
      </c>
      <c r="CB53" s="45">
        <v>2.5</v>
      </c>
      <c r="CC53" s="45">
        <v>2</v>
      </c>
      <c r="CD53" s="45">
        <v>2</v>
      </c>
      <c r="CE53" s="45">
        <v>4</v>
      </c>
      <c r="CF53" s="45">
        <v>5</v>
      </c>
      <c r="CG53" s="45">
        <v>6</v>
      </c>
      <c r="CH53" s="45">
        <v>7</v>
      </c>
      <c r="CI53" s="45">
        <v>75.5</v>
      </c>
      <c r="CJ53" s="45">
        <v>80</v>
      </c>
    </row>
    <row r="54" spans="1:88" ht="14" customHeight="1" x14ac:dyDescent="0.35">
      <c r="A54" s="79">
        <v>409</v>
      </c>
      <c r="B54" s="61" t="s">
        <v>193</v>
      </c>
      <c r="C54" s="61" t="s">
        <v>215</v>
      </c>
      <c r="D54" s="63">
        <v>39.1869011</v>
      </c>
      <c r="E54" s="63">
        <v>-86.194503800000007</v>
      </c>
      <c r="F54" s="59" t="s">
        <v>297</v>
      </c>
      <c r="G54" s="59" t="s">
        <v>185</v>
      </c>
      <c r="H54" s="59">
        <v>51202080603</v>
      </c>
      <c r="I54" s="59">
        <v>39.1869011</v>
      </c>
      <c r="J54" s="59">
        <v>-86.194503800000007</v>
      </c>
      <c r="K54" s="59" t="s">
        <v>92</v>
      </c>
      <c r="L54" s="68">
        <v>0</v>
      </c>
      <c r="M54" s="70"/>
      <c r="N54" s="62">
        <v>7.4</v>
      </c>
      <c r="O54" s="62" t="s">
        <v>93</v>
      </c>
      <c r="P54" s="59">
        <v>17</v>
      </c>
      <c r="Q54" s="59">
        <v>6</v>
      </c>
      <c r="R54" s="70"/>
      <c r="S54" s="62">
        <v>2.2999999999999998</v>
      </c>
      <c r="T54" s="70" t="s">
        <v>94</v>
      </c>
      <c r="U54" s="62">
        <v>2E-3</v>
      </c>
      <c r="V54" s="70"/>
      <c r="W54" s="62">
        <v>4.0000000000000001E-3</v>
      </c>
      <c r="X54" s="70"/>
      <c r="Y54" s="62">
        <v>0.11799999999999999</v>
      </c>
      <c r="Z54" s="70"/>
      <c r="AA54" s="62">
        <v>1.4E-2</v>
      </c>
      <c r="AB54" s="70"/>
      <c r="AC54" s="71">
        <v>5.2999999999999999E-2</v>
      </c>
      <c r="AD54" s="69">
        <v>1.679984937572692E-2</v>
      </c>
      <c r="AE54" s="62"/>
      <c r="AF54" s="68">
        <v>14</v>
      </c>
      <c r="AG54" s="68">
        <v>0</v>
      </c>
      <c r="AH54" s="68">
        <v>0</v>
      </c>
      <c r="AI54" s="68">
        <v>6</v>
      </c>
      <c r="AJ54" s="68">
        <v>3</v>
      </c>
      <c r="AK54" s="68">
        <v>6</v>
      </c>
      <c r="AL54" s="68">
        <v>8</v>
      </c>
      <c r="AM54" s="68">
        <v>1</v>
      </c>
      <c r="AN54" s="68">
        <v>2</v>
      </c>
      <c r="AO54" s="68">
        <v>3</v>
      </c>
      <c r="AP54" s="68">
        <v>4</v>
      </c>
      <c r="AQ54" s="68">
        <v>0</v>
      </c>
      <c r="AR54" s="68">
        <v>0</v>
      </c>
      <c r="AS54" s="68">
        <v>7</v>
      </c>
      <c r="AT54" s="76">
        <v>54</v>
      </c>
      <c r="AU54" s="46">
        <v>220</v>
      </c>
      <c r="AY54" s="49">
        <f>Y54/U54</f>
        <v>58.999999999999993</v>
      </c>
      <c r="AZ54" s="50">
        <f>AA54/Y54</f>
        <v>0.11864406779661017</v>
      </c>
      <c r="BA54" s="50">
        <f>W54/U54</f>
        <v>2</v>
      </c>
      <c r="BB54" s="50">
        <f>W54/(U54*3.06)</f>
        <v>0.65359477124183007</v>
      </c>
      <c r="BC54" s="45">
        <v>44288</v>
      </c>
      <c r="BD54" s="45">
        <v>409</v>
      </c>
      <c r="BE54" s="45" t="s">
        <v>194</v>
      </c>
      <c r="BF54" s="45">
        <v>51202080603</v>
      </c>
      <c r="BG54" s="45" t="s">
        <v>156</v>
      </c>
      <c r="BH54" s="45">
        <v>39.1869011</v>
      </c>
      <c r="BI54" s="45">
        <v>-86.194503800000007</v>
      </c>
      <c r="BJ54" s="45" t="s">
        <v>92</v>
      </c>
      <c r="BK54" s="45">
        <v>5</v>
      </c>
      <c r="BL54" s="45" t="s">
        <v>115</v>
      </c>
      <c r="BM54" s="45">
        <v>16</v>
      </c>
      <c r="BN54" s="45">
        <v>2.3999999999997357</v>
      </c>
      <c r="BO54" s="45">
        <v>1.2999999999999999E-2</v>
      </c>
      <c r="BP54" s="45">
        <v>0.151</v>
      </c>
      <c r="BQ54" s="45" t="s">
        <v>98</v>
      </c>
      <c r="BR54" s="45" t="s">
        <v>115</v>
      </c>
      <c r="BS54" s="45">
        <v>0.218</v>
      </c>
      <c r="BT54" s="45">
        <v>2.9000000000000001E-2</v>
      </c>
      <c r="BU54" s="45">
        <v>14</v>
      </c>
      <c r="BV54" s="45">
        <v>5</v>
      </c>
      <c r="BW54" s="45">
        <v>5</v>
      </c>
      <c r="BX54" s="45">
        <v>10</v>
      </c>
      <c r="BY54" s="45">
        <v>3</v>
      </c>
      <c r="BZ54" s="45">
        <v>9</v>
      </c>
      <c r="CA54" s="45">
        <v>5</v>
      </c>
      <c r="CB54" s="45">
        <v>2.5</v>
      </c>
      <c r="CC54" s="45">
        <v>2</v>
      </c>
      <c r="CD54" s="45">
        <v>3</v>
      </c>
      <c r="CE54" s="45">
        <v>8</v>
      </c>
      <c r="CF54" s="45">
        <v>5</v>
      </c>
      <c r="CG54" s="45">
        <v>5</v>
      </c>
      <c r="CH54" s="45">
        <v>7</v>
      </c>
      <c r="CI54" s="45">
        <v>83.5</v>
      </c>
      <c r="CJ54" s="45">
        <v>25</v>
      </c>
    </row>
    <row r="55" spans="1:88" ht="14" customHeight="1" x14ac:dyDescent="0.35">
      <c r="A55" s="79">
        <v>412</v>
      </c>
      <c r="B55" s="61" t="s">
        <v>214</v>
      </c>
      <c r="C55" s="61" t="s">
        <v>88</v>
      </c>
      <c r="D55" s="63">
        <v>39.180599200000003</v>
      </c>
      <c r="E55" s="63">
        <v>-86.193603499999995</v>
      </c>
      <c r="F55" s="59" t="s">
        <v>297</v>
      </c>
      <c r="G55" s="59" t="s">
        <v>185</v>
      </c>
      <c r="H55" s="59">
        <v>51202080603</v>
      </c>
      <c r="I55" s="59">
        <v>39.180599200000003</v>
      </c>
      <c r="J55" s="59">
        <v>-86.193603499999995</v>
      </c>
      <c r="K55" s="59" t="s">
        <v>114</v>
      </c>
      <c r="L55" s="68"/>
      <c r="M55" s="70"/>
      <c r="N55" s="62"/>
      <c r="O55" s="62"/>
      <c r="P55" s="59"/>
      <c r="Q55" s="59"/>
      <c r="R55" s="70"/>
      <c r="S55" s="62"/>
      <c r="T55" s="70"/>
      <c r="U55" s="62"/>
      <c r="V55" s="70"/>
      <c r="W55" s="62"/>
      <c r="X55" s="70"/>
      <c r="Y55" s="62"/>
      <c r="Z55" s="70"/>
      <c r="AA55" s="62"/>
      <c r="AB55" s="70"/>
      <c r="AC55" s="71"/>
      <c r="AD55" s="69"/>
      <c r="AE55" s="62"/>
      <c r="AF55" s="68">
        <v>14</v>
      </c>
      <c r="AG55" s="68">
        <v>5</v>
      </c>
      <c r="AH55" s="68">
        <v>5</v>
      </c>
      <c r="AI55" s="68">
        <v>4</v>
      </c>
      <c r="AJ55" s="68">
        <v>0</v>
      </c>
      <c r="AK55" s="68">
        <v>6</v>
      </c>
      <c r="AL55" s="68">
        <v>5</v>
      </c>
      <c r="AM55" s="68">
        <v>1</v>
      </c>
      <c r="AN55" s="68">
        <v>2</v>
      </c>
      <c r="AO55" s="68">
        <v>2</v>
      </c>
      <c r="AP55" s="68">
        <v>0</v>
      </c>
      <c r="AQ55" s="68">
        <v>0</v>
      </c>
      <c r="AR55" s="68">
        <v>0</v>
      </c>
      <c r="AS55" s="68">
        <v>7</v>
      </c>
      <c r="AT55" s="76">
        <v>51</v>
      </c>
      <c r="AU55" s="46" t="s">
        <v>115</v>
      </c>
      <c r="BC55" s="45">
        <v>44288</v>
      </c>
      <c r="BD55" s="45">
        <v>412</v>
      </c>
      <c r="BE55" s="45" t="s">
        <v>194</v>
      </c>
      <c r="BF55" s="45">
        <v>51202080603</v>
      </c>
      <c r="BG55" s="45" t="s">
        <v>156</v>
      </c>
      <c r="BH55" s="45">
        <v>39.180599200000003</v>
      </c>
      <c r="BI55" s="45">
        <v>-86.193603499999995</v>
      </c>
      <c r="BJ55" s="45" t="s">
        <v>92</v>
      </c>
      <c r="BK55" s="45">
        <v>5</v>
      </c>
      <c r="BL55" s="45" t="s">
        <v>115</v>
      </c>
      <c r="BM55" s="45">
        <v>0</v>
      </c>
      <c r="BN55" s="45" t="s">
        <v>96</v>
      </c>
      <c r="BO55" s="45">
        <v>4.0000000000000001E-3</v>
      </c>
      <c r="BP55" s="45">
        <v>0.113</v>
      </c>
      <c r="BQ55" s="45" t="s">
        <v>98</v>
      </c>
      <c r="BR55" s="45" t="s">
        <v>115</v>
      </c>
      <c r="BS55" s="45">
        <v>0.15</v>
      </c>
      <c r="BT55" s="45">
        <v>2.0500000000000001E-2</v>
      </c>
      <c r="BU55" s="45">
        <v>10</v>
      </c>
      <c r="BV55" s="45">
        <v>5</v>
      </c>
      <c r="BW55" s="45">
        <v>5</v>
      </c>
      <c r="BX55" s="45">
        <v>4</v>
      </c>
      <c r="BY55" s="45">
        <v>3</v>
      </c>
      <c r="BZ55" s="45">
        <v>9</v>
      </c>
      <c r="CA55" s="45">
        <v>5</v>
      </c>
      <c r="CB55" s="45">
        <v>1</v>
      </c>
      <c r="CC55" s="45">
        <v>2</v>
      </c>
      <c r="CD55" s="45">
        <v>3</v>
      </c>
      <c r="CE55" s="45">
        <v>2</v>
      </c>
      <c r="CF55" s="45">
        <v>2</v>
      </c>
      <c r="CG55" s="45">
        <v>4</v>
      </c>
      <c r="CH55" s="45">
        <v>4</v>
      </c>
      <c r="CI55" s="45">
        <v>59</v>
      </c>
      <c r="CJ55" s="45">
        <v>25</v>
      </c>
    </row>
    <row r="56" spans="1:88" ht="14" customHeight="1" x14ac:dyDescent="0.35">
      <c r="A56" s="79">
        <v>413</v>
      </c>
      <c r="B56" s="61" t="s">
        <v>194</v>
      </c>
      <c r="C56" s="61" t="s">
        <v>88</v>
      </c>
      <c r="D56" s="63">
        <v>39.190300000000001</v>
      </c>
      <c r="E56" s="63">
        <v>-86.192199700000003</v>
      </c>
      <c r="F56" s="59" t="s">
        <v>297</v>
      </c>
      <c r="G56" s="59" t="s">
        <v>185</v>
      </c>
      <c r="H56" s="59">
        <v>51202080603</v>
      </c>
      <c r="I56" s="59">
        <v>39.190300000000001</v>
      </c>
      <c r="J56" s="59">
        <v>-86.192199700000003</v>
      </c>
      <c r="K56" s="59" t="s">
        <v>92</v>
      </c>
      <c r="L56" s="68">
        <v>0</v>
      </c>
      <c r="M56" s="70"/>
      <c r="N56" s="62">
        <v>47.1</v>
      </c>
      <c r="O56" s="62" t="s">
        <v>93</v>
      </c>
      <c r="P56" s="59">
        <v>16</v>
      </c>
      <c r="Q56" s="59">
        <v>6</v>
      </c>
      <c r="R56" s="70" t="s">
        <v>94</v>
      </c>
      <c r="S56" s="62">
        <v>0.5</v>
      </c>
      <c r="T56" s="70" t="s">
        <v>94</v>
      </c>
      <c r="U56" s="62">
        <v>2E-3</v>
      </c>
      <c r="V56" s="70"/>
      <c r="W56" s="62">
        <v>3.0000000000000001E-3</v>
      </c>
      <c r="X56" s="70"/>
      <c r="Y56" s="62">
        <v>0.1</v>
      </c>
      <c r="Z56" s="70"/>
      <c r="AA56" s="62">
        <v>1.0999999999999999E-2</v>
      </c>
      <c r="AB56" s="70"/>
      <c r="AC56" s="71">
        <v>2.4E-2</v>
      </c>
      <c r="AD56" s="69">
        <v>7.0584883360243775E-3</v>
      </c>
      <c r="AE56" s="62"/>
      <c r="AF56" s="68">
        <v>14</v>
      </c>
      <c r="AG56" s="68">
        <v>5</v>
      </c>
      <c r="AH56" s="68">
        <v>5</v>
      </c>
      <c r="AI56" s="68">
        <v>10</v>
      </c>
      <c r="AJ56" s="68">
        <v>3</v>
      </c>
      <c r="AK56" s="68">
        <v>9</v>
      </c>
      <c r="AL56" s="68">
        <v>8</v>
      </c>
      <c r="AM56" s="68">
        <v>3</v>
      </c>
      <c r="AN56" s="68">
        <v>2</v>
      </c>
      <c r="AO56" s="68">
        <v>3</v>
      </c>
      <c r="AP56" s="68">
        <v>4</v>
      </c>
      <c r="AQ56" s="68">
        <v>1</v>
      </c>
      <c r="AR56" s="68">
        <v>0</v>
      </c>
      <c r="AS56" s="68">
        <v>7</v>
      </c>
      <c r="AT56" s="76">
        <v>74</v>
      </c>
      <c r="AU56" s="46">
        <v>120</v>
      </c>
      <c r="AY56" s="49">
        <f t="shared" ref="AY56:AY62" si="4">Y56/U56</f>
        <v>50</v>
      </c>
      <c r="AZ56" s="50">
        <f t="shared" ref="AZ56:AZ62" si="5">AA56/Y56</f>
        <v>0.10999999999999999</v>
      </c>
      <c r="BA56" s="50">
        <f t="shared" ref="BA56:BA62" si="6">W56/U56</f>
        <v>1.5</v>
      </c>
      <c r="BB56" s="50">
        <f t="shared" ref="BB56:BB62" si="7">W56/(U56*3.06)</f>
        <v>0.49019607843137253</v>
      </c>
      <c r="BC56" s="45">
        <v>44288</v>
      </c>
      <c r="BD56" s="45">
        <v>413</v>
      </c>
      <c r="BE56" s="45" t="s">
        <v>194</v>
      </c>
      <c r="BF56" s="45">
        <v>51202080603</v>
      </c>
      <c r="BG56" s="45" t="s">
        <v>156</v>
      </c>
      <c r="BH56" s="45">
        <v>39.190300000000001</v>
      </c>
      <c r="BI56" s="45">
        <v>-86.192199700000003</v>
      </c>
      <c r="BJ56" s="45" t="s">
        <v>92</v>
      </c>
      <c r="BK56" s="45">
        <v>5</v>
      </c>
      <c r="BL56" s="45" t="s">
        <v>115</v>
      </c>
      <c r="BM56" s="45">
        <v>193.5</v>
      </c>
      <c r="BN56" s="45" t="s">
        <v>96</v>
      </c>
      <c r="BO56" s="45">
        <v>6.0000000000000001E-3</v>
      </c>
      <c r="BP56" s="45">
        <v>0.25800000000000001</v>
      </c>
      <c r="BQ56" s="45" t="s">
        <v>98</v>
      </c>
      <c r="BR56" s="45" t="s">
        <v>115</v>
      </c>
      <c r="BS56" s="45">
        <v>0.29799999999999999</v>
      </c>
      <c r="BT56" s="45">
        <v>2.8000000000000001E-2</v>
      </c>
      <c r="BU56" s="45">
        <v>10</v>
      </c>
      <c r="BV56" s="45">
        <v>5</v>
      </c>
      <c r="BW56" s="45">
        <v>3</v>
      </c>
      <c r="BX56" s="45">
        <v>6</v>
      </c>
      <c r="BY56" s="45">
        <v>3</v>
      </c>
      <c r="BZ56" s="45">
        <v>9</v>
      </c>
      <c r="CA56" s="45">
        <v>5</v>
      </c>
      <c r="CB56" s="45">
        <v>0</v>
      </c>
      <c r="CC56" s="45">
        <v>4</v>
      </c>
      <c r="CD56" s="45">
        <v>3</v>
      </c>
      <c r="CE56" s="45">
        <v>4</v>
      </c>
      <c r="CF56" s="45">
        <v>1</v>
      </c>
      <c r="CG56" s="45">
        <v>4</v>
      </c>
      <c r="CH56" s="45">
        <v>4</v>
      </c>
      <c r="CI56" s="45">
        <v>61</v>
      </c>
      <c r="CJ56" s="45">
        <v>120</v>
      </c>
    </row>
    <row r="57" spans="1:88" ht="14" customHeight="1" x14ac:dyDescent="0.35">
      <c r="A57" s="79">
        <v>419</v>
      </c>
      <c r="B57" s="61" t="s">
        <v>183</v>
      </c>
      <c r="C57" s="61" t="s">
        <v>213</v>
      </c>
      <c r="D57" s="63">
        <v>39.2206993</v>
      </c>
      <c r="E57" s="63">
        <v>-86.160598800000002</v>
      </c>
      <c r="F57" s="59" t="s">
        <v>296</v>
      </c>
      <c r="G57" s="59" t="s">
        <v>185</v>
      </c>
      <c r="H57" s="59">
        <v>51202080602</v>
      </c>
      <c r="I57" s="59">
        <v>39.2206993</v>
      </c>
      <c r="J57" s="59">
        <v>-86.160598800000002</v>
      </c>
      <c r="K57" s="59" t="s">
        <v>92</v>
      </c>
      <c r="L57" s="68">
        <v>1</v>
      </c>
      <c r="M57" s="70"/>
      <c r="N57" s="62">
        <v>57.3</v>
      </c>
      <c r="O57" s="62" t="s">
        <v>93</v>
      </c>
      <c r="P57" s="59">
        <v>16</v>
      </c>
      <c r="Q57" s="59">
        <v>6</v>
      </c>
      <c r="R57" s="70"/>
      <c r="S57" s="62">
        <v>15</v>
      </c>
      <c r="T57" s="70"/>
      <c r="U57" s="62">
        <v>8.0000000000000002E-3</v>
      </c>
      <c r="V57" s="70" t="s">
        <v>94</v>
      </c>
      <c r="W57" s="62">
        <v>1.9E-3</v>
      </c>
      <c r="X57" s="70"/>
      <c r="Y57" s="62">
        <v>0.14499999999999999</v>
      </c>
      <c r="Z57" s="70"/>
      <c r="AA57" s="62">
        <v>1.0740000000000001</v>
      </c>
      <c r="AB57" s="70"/>
      <c r="AC57" s="71">
        <v>3.2000000000000001E-2</v>
      </c>
      <c r="AD57" s="69">
        <v>9.4113177813658373E-3</v>
      </c>
      <c r="AE57" s="62"/>
      <c r="AF57" s="68">
        <v>10</v>
      </c>
      <c r="AG57" s="68">
        <v>0</v>
      </c>
      <c r="AH57" s="68">
        <v>0</v>
      </c>
      <c r="AI57" s="68">
        <v>8</v>
      </c>
      <c r="AJ57" s="68">
        <v>8</v>
      </c>
      <c r="AK57" s="68">
        <v>9</v>
      </c>
      <c r="AL57" s="68">
        <v>8</v>
      </c>
      <c r="AM57" s="68">
        <v>3.3</v>
      </c>
      <c r="AN57" s="68">
        <v>4</v>
      </c>
      <c r="AO57" s="68">
        <v>3</v>
      </c>
      <c r="AP57" s="68">
        <v>6</v>
      </c>
      <c r="AQ57" s="68">
        <v>1</v>
      </c>
      <c r="AR57" s="68">
        <v>4</v>
      </c>
      <c r="AS57" s="68">
        <v>7</v>
      </c>
      <c r="AT57" s="76">
        <v>71.3</v>
      </c>
      <c r="AU57" s="46">
        <v>120</v>
      </c>
      <c r="AY57" s="49">
        <f t="shared" si="4"/>
        <v>18.125</v>
      </c>
      <c r="AZ57" s="50">
        <f t="shared" si="5"/>
        <v>7.406896551724139</v>
      </c>
      <c r="BA57" s="50">
        <f t="shared" si="6"/>
        <v>0.23749999999999999</v>
      </c>
      <c r="BB57" s="50">
        <f t="shared" si="7"/>
        <v>7.7614379084967308E-2</v>
      </c>
      <c r="BC57" s="45">
        <v>44288</v>
      </c>
      <c r="BD57" s="45">
        <v>419</v>
      </c>
      <c r="BE57" s="45" t="s">
        <v>196</v>
      </c>
      <c r="BF57" s="45">
        <v>51202080602</v>
      </c>
      <c r="BG57" s="45" t="s">
        <v>156</v>
      </c>
      <c r="BH57" s="45">
        <v>39.2206993</v>
      </c>
      <c r="BI57" s="45">
        <v>-86.160598800000002</v>
      </c>
      <c r="BJ57" s="45" t="s">
        <v>92</v>
      </c>
      <c r="BK57" s="45">
        <v>6</v>
      </c>
      <c r="BL57" s="45">
        <v>5</v>
      </c>
      <c r="BM57" s="45">
        <v>14.2</v>
      </c>
      <c r="BN57" s="45">
        <v>1.1500000000001509</v>
      </c>
      <c r="BO57" s="45">
        <v>3.0000000000000001E-3</v>
      </c>
      <c r="BP57" s="45">
        <v>0.36899999999999999</v>
      </c>
      <c r="BQ57" s="45" t="s">
        <v>98</v>
      </c>
      <c r="BR57" s="45">
        <v>1.8903330013787928E-4</v>
      </c>
      <c r="BS57" s="45">
        <v>0.438</v>
      </c>
      <c r="BT57" s="45">
        <v>2.4E-2</v>
      </c>
      <c r="BU57" s="45">
        <v>10</v>
      </c>
      <c r="BV57" s="45">
        <v>5</v>
      </c>
      <c r="BW57" s="45">
        <v>0</v>
      </c>
      <c r="BX57" s="45">
        <v>6</v>
      </c>
      <c r="BY57" s="45">
        <v>0</v>
      </c>
      <c r="BZ57" s="45">
        <v>9</v>
      </c>
      <c r="CA57" s="45">
        <v>5</v>
      </c>
      <c r="CB57" s="45">
        <v>0</v>
      </c>
      <c r="CC57" s="45">
        <v>2</v>
      </c>
      <c r="CD57" s="45">
        <v>3</v>
      </c>
      <c r="CE57" s="45">
        <v>8</v>
      </c>
      <c r="CF57" s="45">
        <v>1</v>
      </c>
      <c r="CG57" s="45">
        <v>6</v>
      </c>
      <c r="CH57" s="45">
        <v>7</v>
      </c>
      <c r="CI57" s="45">
        <v>62</v>
      </c>
      <c r="CJ57" s="45">
        <v>50</v>
      </c>
    </row>
    <row r="58" spans="1:88" ht="14" customHeight="1" x14ac:dyDescent="0.35">
      <c r="A58" s="79">
        <v>425</v>
      </c>
      <c r="B58" s="61" t="s">
        <v>212</v>
      </c>
      <c r="C58" s="61" t="s">
        <v>211</v>
      </c>
      <c r="D58" s="63">
        <v>39.193199200000002</v>
      </c>
      <c r="E58" s="63">
        <v>-86.4347992</v>
      </c>
      <c r="F58" s="59" t="s">
        <v>306</v>
      </c>
      <c r="G58" s="59" t="s">
        <v>185</v>
      </c>
      <c r="H58" s="59">
        <v>51202080606</v>
      </c>
      <c r="I58" s="59">
        <v>39.193199200000002</v>
      </c>
      <c r="J58" s="59">
        <v>-86.4347992</v>
      </c>
      <c r="K58" s="59" t="s">
        <v>92</v>
      </c>
      <c r="L58" s="68">
        <v>2</v>
      </c>
      <c r="M58" s="70"/>
      <c r="N58" s="62">
        <v>1986.3</v>
      </c>
      <c r="O58" s="62" t="s">
        <v>93</v>
      </c>
      <c r="P58" s="59">
        <v>16</v>
      </c>
      <c r="Q58" s="59">
        <v>6</v>
      </c>
      <c r="R58" s="70"/>
      <c r="S58" s="62">
        <v>3</v>
      </c>
      <c r="T58" s="70" t="s">
        <v>94</v>
      </c>
      <c r="U58" s="62">
        <v>2E-3</v>
      </c>
      <c r="V58" s="70"/>
      <c r="W58" s="62">
        <v>7.0000000000000001E-3</v>
      </c>
      <c r="X58" s="70"/>
      <c r="Y58" s="62">
        <v>0.26900000000000002</v>
      </c>
      <c r="Z58" s="70"/>
      <c r="AA58" s="62">
        <v>0.221</v>
      </c>
      <c r="AB58" s="70"/>
      <c r="AC58" s="71">
        <v>3.1E-2</v>
      </c>
      <c r="AD58" s="69">
        <v>9.1172141006981549E-3</v>
      </c>
      <c r="AE58" s="62"/>
      <c r="AF58" s="68">
        <v>10</v>
      </c>
      <c r="AG58" s="68">
        <v>5</v>
      </c>
      <c r="AH58" s="68">
        <v>5</v>
      </c>
      <c r="AI58" s="68">
        <v>10</v>
      </c>
      <c r="AJ58" s="68">
        <v>8</v>
      </c>
      <c r="AK58" s="68">
        <v>9</v>
      </c>
      <c r="AL58" s="68">
        <v>5</v>
      </c>
      <c r="AM58" s="68">
        <v>1</v>
      </c>
      <c r="AN58" s="68">
        <v>2</v>
      </c>
      <c r="AO58" s="68">
        <v>2</v>
      </c>
      <c r="AP58" s="68">
        <v>4</v>
      </c>
      <c r="AQ58" s="68">
        <v>1</v>
      </c>
      <c r="AR58" s="68">
        <v>4</v>
      </c>
      <c r="AS58" s="68">
        <v>4</v>
      </c>
      <c r="AT58" s="76">
        <v>70</v>
      </c>
      <c r="AU58" s="46">
        <v>120</v>
      </c>
      <c r="AY58" s="49">
        <f t="shared" si="4"/>
        <v>134.5</v>
      </c>
      <c r="AZ58" s="50">
        <f t="shared" si="5"/>
        <v>0.82156133828996281</v>
      </c>
      <c r="BA58" s="50">
        <f t="shared" si="6"/>
        <v>3.5</v>
      </c>
      <c r="BB58" s="50">
        <f t="shared" si="7"/>
        <v>1.1437908496732025</v>
      </c>
      <c r="BC58" s="45">
        <v>44288</v>
      </c>
      <c r="BD58" s="45">
        <v>425</v>
      </c>
      <c r="BE58" s="45" t="s">
        <v>184</v>
      </c>
      <c r="BF58" s="45">
        <v>51202080606</v>
      </c>
      <c r="BG58" s="45" t="s">
        <v>156</v>
      </c>
      <c r="BH58" s="45">
        <v>39.193199200000002</v>
      </c>
      <c r="BI58" s="45">
        <v>-86.4347992</v>
      </c>
      <c r="BJ58" s="45" t="s">
        <v>92</v>
      </c>
      <c r="BK58" s="45">
        <v>5</v>
      </c>
      <c r="BL58" s="45">
        <v>5</v>
      </c>
      <c r="BM58" s="45">
        <v>5.2</v>
      </c>
      <c r="BN58" s="45" t="s">
        <v>96</v>
      </c>
      <c r="BO58" s="45">
        <v>5.0000000000000001E-3</v>
      </c>
      <c r="BP58" s="45">
        <v>0.19900000000000001</v>
      </c>
      <c r="BQ58" s="45" t="s">
        <v>98</v>
      </c>
      <c r="BR58" s="45">
        <v>1.7433317459562177E-4</v>
      </c>
      <c r="BS58" s="45">
        <v>0.27100000000000002</v>
      </c>
      <c r="BT58" s="45">
        <v>3.2000000000000001E-2</v>
      </c>
      <c r="BU58" s="45">
        <v>14</v>
      </c>
      <c r="BV58" s="45">
        <v>0</v>
      </c>
      <c r="BW58" s="45">
        <v>0</v>
      </c>
      <c r="BX58" s="45">
        <v>10</v>
      </c>
      <c r="BY58" s="45">
        <v>3</v>
      </c>
      <c r="BZ58" s="45">
        <v>12</v>
      </c>
      <c r="CA58" s="45">
        <v>5</v>
      </c>
      <c r="CB58" s="45">
        <v>5</v>
      </c>
      <c r="CC58" s="45">
        <v>4</v>
      </c>
      <c r="CD58" s="45">
        <v>3</v>
      </c>
      <c r="CE58" s="45">
        <v>4</v>
      </c>
      <c r="CF58" s="45">
        <v>1</v>
      </c>
      <c r="CG58" s="45">
        <v>8</v>
      </c>
      <c r="CH58" s="45">
        <v>7</v>
      </c>
      <c r="CI58" s="45">
        <v>76</v>
      </c>
      <c r="CJ58" s="45">
        <v>120</v>
      </c>
    </row>
    <row r="59" spans="1:88" ht="14" customHeight="1" x14ac:dyDescent="0.35">
      <c r="A59" s="79">
        <v>434</v>
      </c>
      <c r="B59" s="61" t="s">
        <v>210</v>
      </c>
      <c r="C59" s="61" t="s">
        <v>209</v>
      </c>
      <c r="D59" s="63">
        <v>39.154800399999999</v>
      </c>
      <c r="E59" s="63">
        <v>-86.305396999999999</v>
      </c>
      <c r="F59" s="59" t="s">
        <v>294</v>
      </c>
      <c r="G59" s="59" t="s">
        <v>185</v>
      </c>
      <c r="H59" s="59">
        <v>51202080605</v>
      </c>
      <c r="I59" s="59">
        <v>39.154800399999999</v>
      </c>
      <c r="J59" s="59">
        <v>-86.305396999999999</v>
      </c>
      <c r="K59" s="59" t="s">
        <v>92</v>
      </c>
      <c r="L59" s="68">
        <v>0</v>
      </c>
      <c r="M59" s="70"/>
      <c r="N59" s="62">
        <v>54.6</v>
      </c>
      <c r="O59" s="62" t="s">
        <v>93</v>
      </c>
      <c r="P59" s="59">
        <v>17</v>
      </c>
      <c r="Q59" s="59">
        <v>6</v>
      </c>
      <c r="R59" s="70"/>
      <c r="S59" s="62">
        <v>0.7</v>
      </c>
      <c r="T59" s="70" t="s">
        <v>94</v>
      </c>
      <c r="U59" s="62">
        <v>2E-3</v>
      </c>
      <c r="V59" s="70" t="s">
        <v>94</v>
      </c>
      <c r="W59" s="62">
        <v>1.9E-3</v>
      </c>
      <c r="X59" s="70" t="s">
        <v>94</v>
      </c>
      <c r="Y59" s="62">
        <v>0.1</v>
      </c>
      <c r="Z59" s="70"/>
      <c r="AA59" s="62">
        <v>1.9E-2</v>
      </c>
      <c r="AB59" s="70"/>
      <c r="AC59" s="71">
        <v>3.1E-2</v>
      </c>
      <c r="AD59" s="69">
        <v>9.8263269933497096E-3</v>
      </c>
      <c r="AE59" s="62"/>
      <c r="AF59" s="68">
        <v>10</v>
      </c>
      <c r="AG59" s="68">
        <v>0</v>
      </c>
      <c r="AH59" s="68">
        <v>0</v>
      </c>
      <c r="AI59" s="68">
        <v>10</v>
      </c>
      <c r="AJ59" s="68">
        <v>8</v>
      </c>
      <c r="AK59" s="68">
        <v>9</v>
      </c>
      <c r="AL59" s="68">
        <v>5</v>
      </c>
      <c r="AM59" s="68">
        <v>5</v>
      </c>
      <c r="AN59" s="68">
        <v>4</v>
      </c>
      <c r="AO59" s="68">
        <v>3</v>
      </c>
      <c r="AP59" s="68">
        <v>6</v>
      </c>
      <c r="AQ59" s="68">
        <v>1</v>
      </c>
      <c r="AR59" s="68">
        <v>0</v>
      </c>
      <c r="AS59" s="68">
        <v>4</v>
      </c>
      <c r="AT59" s="76">
        <v>65</v>
      </c>
      <c r="AU59" s="46">
        <v>120</v>
      </c>
      <c r="AY59" s="49">
        <f t="shared" si="4"/>
        <v>50</v>
      </c>
      <c r="AZ59" s="50">
        <f t="shared" si="5"/>
        <v>0.18999999999999997</v>
      </c>
      <c r="BA59" s="50">
        <f t="shared" si="6"/>
        <v>0.95</v>
      </c>
      <c r="BB59" s="50">
        <f t="shared" si="7"/>
        <v>0.31045751633986923</v>
      </c>
      <c r="BC59" s="45">
        <v>44288</v>
      </c>
      <c r="BD59" s="45">
        <v>434</v>
      </c>
      <c r="BE59" s="45" t="s">
        <v>191</v>
      </c>
      <c r="BF59" s="45">
        <v>51202080605</v>
      </c>
      <c r="BG59" s="45" t="s">
        <v>156</v>
      </c>
      <c r="BH59" s="45">
        <v>39.154800399999999</v>
      </c>
      <c r="BI59" s="45">
        <v>-86.305396999999999</v>
      </c>
      <c r="BJ59" s="45" t="s">
        <v>92</v>
      </c>
      <c r="BK59" s="45">
        <v>5</v>
      </c>
      <c r="BL59" s="45">
        <v>4</v>
      </c>
      <c r="BM59" s="45">
        <v>4.0999999999999996</v>
      </c>
      <c r="BN59" s="45">
        <v>1.000000000000334</v>
      </c>
      <c r="BO59" s="45">
        <v>5.0000000000000001E-3</v>
      </c>
      <c r="BP59" s="45">
        <v>0.114</v>
      </c>
      <c r="BQ59" s="45" t="s">
        <v>98</v>
      </c>
      <c r="BR59" s="45">
        <v>1.7433512839253174E-5</v>
      </c>
      <c r="BS59" s="45">
        <v>0.214</v>
      </c>
      <c r="BT59" s="45">
        <v>2.4E-2</v>
      </c>
      <c r="BU59" s="45">
        <v>10</v>
      </c>
      <c r="BV59" s="45">
        <v>5</v>
      </c>
      <c r="BW59" s="45">
        <v>5</v>
      </c>
      <c r="BX59" s="45">
        <v>16</v>
      </c>
      <c r="BY59" s="45">
        <v>8</v>
      </c>
      <c r="BZ59" s="45">
        <v>6</v>
      </c>
      <c r="CA59" s="45">
        <v>5</v>
      </c>
      <c r="CB59" s="45">
        <v>3</v>
      </c>
      <c r="CC59" s="45">
        <v>2</v>
      </c>
      <c r="CD59" s="45">
        <v>3</v>
      </c>
      <c r="CE59" s="45">
        <v>8</v>
      </c>
      <c r="CF59" s="45">
        <v>2</v>
      </c>
      <c r="CG59" s="45">
        <v>4</v>
      </c>
      <c r="CH59" s="45">
        <v>4</v>
      </c>
      <c r="CI59" s="45">
        <v>81</v>
      </c>
      <c r="CJ59" s="45">
        <v>50</v>
      </c>
    </row>
    <row r="60" spans="1:88" ht="14" customHeight="1" x14ac:dyDescent="0.35">
      <c r="A60" s="79">
        <v>436</v>
      </c>
      <c r="B60" s="61" t="s">
        <v>183</v>
      </c>
      <c r="C60" s="61" t="s">
        <v>208</v>
      </c>
      <c r="D60" s="63">
        <v>39.148700699999999</v>
      </c>
      <c r="E60" s="63">
        <v>-86.346801799999994</v>
      </c>
      <c r="F60" s="59" t="s">
        <v>294</v>
      </c>
      <c r="G60" s="59" t="s">
        <v>185</v>
      </c>
      <c r="H60" s="59">
        <v>51202080605</v>
      </c>
      <c r="I60" s="59">
        <v>39.148700699999999</v>
      </c>
      <c r="J60" s="59">
        <v>-86.346801799999994</v>
      </c>
      <c r="K60" s="59" t="s">
        <v>92</v>
      </c>
      <c r="L60" s="68">
        <v>0</v>
      </c>
      <c r="M60" s="70"/>
      <c r="N60" s="62">
        <v>21.3</v>
      </c>
      <c r="O60" s="62" t="s">
        <v>93</v>
      </c>
      <c r="P60" s="59"/>
      <c r="Q60" s="59"/>
      <c r="R60" s="70"/>
      <c r="S60" s="62">
        <v>14.5</v>
      </c>
      <c r="T60" s="70"/>
      <c r="U60" s="62">
        <v>8.0000000000000002E-3</v>
      </c>
      <c r="V60" s="70" t="s">
        <v>94</v>
      </c>
      <c r="W60" s="62">
        <v>1.9E-3</v>
      </c>
      <c r="X60" s="70"/>
      <c r="Y60" s="62">
        <v>0.17399999999999999</v>
      </c>
      <c r="Z60" s="70" t="s">
        <v>94</v>
      </c>
      <c r="AA60" s="62">
        <v>7.9000000000000008E-3</v>
      </c>
      <c r="AB60" s="70"/>
      <c r="AC60" s="71">
        <v>3.5000000000000003E-2</v>
      </c>
      <c r="AD60" s="69" t="s">
        <v>102</v>
      </c>
      <c r="AE60" s="62"/>
      <c r="AF60" s="68">
        <v>0</v>
      </c>
      <c r="AG60" s="68">
        <v>0</v>
      </c>
      <c r="AH60" s="68">
        <v>0</v>
      </c>
      <c r="AI60" s="68">
        <v>10</v>
      </c>
      <c r="AJ60" s="68">
        <v>3</v>
      </c>
      <c r="AK60" s="68">
        <v>6</v>
      </c>
      <c r="AL60" s="68">
        <v>8</v>
      </c>
      <c r="AM60" s="68">
        <v>1</v>
      </c>
      <c r="AN60" s="68">
        <v>4</v>
      </c>
      <c r="AO60" s="68">
        <v>3</v>
      </c>
      <c r="AP60" s="68">
        <v>8</v>
      </c>
      <c r="AQ60" s="68">
        <v>1</v>
      </c>
      <c r="AR60" s="68">
        <v>0</v>
      </c>
      <c r="AS60" s="68">
        <v>0</v>
      </c>
      <c r="AT60" s="76">
        <v>44</v>
      </c>
      <c r="AU60" s="46" t="s">
        <v>115</v>
      </c>
      <c r="AY60" s="49">
        <f t="shared" si="4"/>
        <v>21.749999999999996</v>
      </c>
      <c r="AZ60" s="50">
        <f t="shared" si="5"/>
        <v>4.5402298850574722E-2</v>
      </c>
      <c r="BA60" s="50">
        <f t="shared" si="6"/>
        <v>0.23749999999999999</v>
      </c>
      <c r="BB60" s="50">
        <f t="shared" si="7"/>
        <v>7.7614379084967308E-2</v>
      </c>
      <c r="BC60" s="45">
        <v>44288</v>
      </c>
      <c r="BD60" s="45">
        <v>436</v>
      </c>
      <c r="BE60" s="45" t="s">
        <v>191</v>
      </c>
      <c r="BF60" s="45">
        <v>51202080605</v>
      </c>
      <c r="BG60" s="45" t="s">
        <v>156</v>
      </c>
      <c r="BH60" s="45">
        <v>39.148700699999999</v>
      </c>
      <c r="BI60" s="45">
        <v>-86.346801799999994</v>
      </c>
      <c r="BJ60" s="45" t="s">
        <v>186</v>
      </c>
      <c r="BK60" s="45" t="s">
        <v>115</v>
      </c>
      <c r="BL60" s="45" t="s">
        <v>115</v>
      </c>
      <c r="BO60" s="45" t="s">
        <v>102</v>
      </c>
      <c r="BP60" s="45" t="s">
        <v>102</v>
      </c>
      <c r="BQ60" s="45" t="s">
        <v>102</v>
      </c>
      <c r="BR60" s="45" t="s">
        <v>102</v>
      </c>
      <c r="BS60" s="45" t="s">
        <v>102</v>
      </c>
      <c r="BT60" s="45" t="s">
        <v>102</v>
      </c>
      <c r="BU60" s="45" t="s">
        <v>115</v>
      </c>
      <c r="BV60" s="45" t="s">
        <v>115</v>
      </c>
      <c r="BW60" s="45" t="s">
        <v>115</v>
      </c>
      <c r="BX60" s="45" t="s">
        <v>115</v>
      </c>
      <c r="BY60" s="45" t="s">
        <v>115</v>
      </c>
      <c r="BZ60" s="45" t="s">
        <v>115</v>
      </c>
      <c r="CA60" s="45" t="s">
        <v>115</v>
      </c>
      <c r="CB60" s="45" t="s">
        <v>115</v>
      </c>
      <c r="CC60" s="45" t="s">
        <v>115</v>
      </c>
      <c r="CD60" s="45" t="s">
        <v>115</v>
      </c>
      <c r="CE60" s="45" t="s">
        <v>115</v>
      </c>
      <c r="CF60" s="45" t="s">
        <v>115</v>
      </c>
      <c r="CG60" s="45" t="s">
        <v>115</v>
      </c>
      <c r="CH60" s="45" t="s">
        <v>115</v>
      </c>
      <c r="CI60" s="45" t="s">
        <v>115</v>
      </c>
      <c r="CJ60" s="45" t="s">
        <v>115</v>
      </c>
    </row>
    <row r="61" spans="1:88" ht="14" customHeight="1" x14ac:dyDescent="0.35">
      <c r="A61" s="79">
        <v>440</v>
      </c>
      <c r="B61" s="61" t="s">
        <v>206</v>
      </c>
      <c r="C61" s="61" t="s">
        <v>205</v>
      </c>
      <c r="D61" s="63">
        <v>39.2195015</v>
      </c>
      <c r="E61" s="63">
        <v>-86.273803700000002</v>
      </c>
      <c r="F61" s="59" t="s">
        <v>295</v>
      </c>
      <c r="G61" s="59" t="s">
        <v>185</v>
      </c>
      <c r="H61" s="59">
        <v>51202080604</v>
      </c>
      <c r="I61" s="59">
        <v>39.2195015</v>
      </c>
      <c r="J61" s="59">
        <v>-86.273803700000002</v>
      </c>
      <c r="K61" s="59" t="s">
        <v>92</v>
      </c>
      <c r="L61" s="68">
        <v>1</v>
      </c>
      <c r="M61" s="70"/>
      <c r="N61" s="62">
        <v>298.7</v>
      </c>
      <c r="O61" s="62" t="s">
        <v>93</v>
      </c>
      <c r="P61" s="59">
        <v>15.69</v>
      </c>
      <c r="Q61" s="59">
        <v>7.53</v>
      </c>
      <c r="R61" s="70"/>
      <c r="S61" s="62">
        <v>17.2</v>
      </c>
      <c r="T61" s="70"/>
      <c r="U61" s="62">
        <v>6.0000000000000001E-3</v>
      </c>
      <c r="V61" s="70" t="s">
        <v>94</v>
      </c>
      <c r="W61" s="62">
        <v>1.9E-3</v>
      </c>
      <c r="X61" s="70"/>
      <c r="Y61" s="62">
        <v>0.40200000000000002</v>
      </c>
      <c r="Z61" s="70"/>
      <c r="AA61" s="62">
        <v>0.20399999999999999</v>
      </c>
      <c r="AB61" s="70"/>
      <c r="AC61" s="71">
        <v>3.4000000000000002E-2</v>
      </c>
      <c r="AD61" s="69">
        <v>0.32791806156830222</v>
      </c>
      <c r="AE61" s="62"/>
      <c r="AF61" s="68">
        <v>6</v>
      </c>
      <c r="AG61" s="68">
        <v>0</v>
      </c>
      <c r="AH61" s="68">
        <v>0</v>
      </c>
      <c r="AI61" s="68">
        <v>8</v>
      </c>
      <c r="AJ61" s="68">
        <v>6</v>
      </c>
      <c r="AK61" s="68">
        <v>6</v>
      </c>
      <c r="AL61" s="68">
        <v>5</v>
      </c>
      <c r="AM61" s="68">
        <v>1</v>
      </c>
      <c r="AN61" s="68">
        <v>2</v>
      </c>
      <c r="AO61" s="68">
        <v>3</v>
      </c>
      <c r="AP61" s="68">
        <v>4</v>
      </c>
      <c r="AQ61" s="68">
        <v>1</v>
      </c>
      <c r="AR61" s="68">
        <v>4</v>
      </c>
      <c r="AS61" s="68">
        <v>4</v>
      </c>
      <c r="AT61" s="76">
        <v>50</v>
      </c>
      <c r="AU61" s="46">
        <v>250</v>
      </c>
      <c r="AY61" s="49">
        <f t="shared" si="4"/>
        <v>67</v>
      </c>
      <c r="AZ61" s="50">
        <f t="shared" si="5"/>
        <v>0.50746268656716409</v>
      </c>
      <c r="BA61" s="50">
        <f t="shared" si="6"/>
        <v>0.31666666666666665</v>
      </c>
      <c r="BB61" s="50">
        <f t="shared" si="7"/>
        <v>0.10348583877995642</v>
      </c>
      <c r="BC61" s="45">
        <v>44288</v>
      </c>
      <c r="BD61" s="45">
        <v>440</v>
      </c>
      <c r="BE61" s="45" t="s">
        <v>207</v>
      </c>
      <c r="BF61" s="45">
        <v>51202080604</v>
      </c>
      <c r="BG61" s="45" t="s">
        <v>156</v>
      </c>
      <c r="BH61" s="45">
        <v>39.2195015</v>
      </c>
      <c r="BI61" s="45">
        <v>-86.273803700000002</v>
      </c>
      <c r="BJ61" s="45" t="s">
        <v>92</v>
      </c>
      <c r="BK61" s="45">
        <v>5</v>
      </c>
      <c r="BL61" s="45">
        <v>5</v>
      </c>
      <c r="BM61" s="45">
        <v>8.6</v>
      </c>
      <c r="BN61" s="45" t="s">
        <v>96</v>
      </c>
      <c r="BO61" s="45">
        <v>6.0000000000000001E-3</v>
      </c>
      <c r="BP61" s="45">
        <v>0.16400000000000001</v>
      </c>
      <c r="BQ61" s="45" t="s">
        <v>98</v>
      </c>
      <c r="BR61" s="45">
        <v>1.7433317459562177E-4</v>
      </c>
      <c r="BS61" s="45">
        <v>0.26700000000000002</v>
      </c>
      <c r="BT61" s="45">
        <v>3.2000000000000001E-2</v>
      </c>
      <c r="BU61" s="45">
        <v>6</v>
      </c>
      <c r="BV61" s="45">
        <v>5</v>
      </c>
      <c r="BW61" s="45">
        <v>5</v>
      </c>
      <c r="BX61" s="45">
        <v>6</v>
      </c>
      <c r="BY61" s="45">
        <v>3</v>
      </c>
      <c r="BZ61" s="45">
        <v>6</v>
      </c>
      <c r="CA61" s="45">
        <v>5</v>
      </c>
      <c r="CB61" s="45">
        <v>1</v>
      </c>
      <c r="CC61" s="45">
        <v>2</v>
      </c>
      <c r="CD61" s="45">
        <v>2</v>
      </c>
      <c r="CE61" s="45">
        <v>0</v>
      </c>
      <c r="CF61" s="45">
        <v>2</v>
      </c>
      <c r="CG61" s="45">
        <v>4</v>
      </c>
      <c r="CH61" s="45">
        <v>4</v>
      </c>
      <c r="CI61" s="45">
        <v>51</v>
      </c>
      <c r="CJ61" s="45">
        <v>120</v>
      </c>
    </row>
    <row r="62" spans="1:88" ht="14" customHeight="1" x14ac:dyDescent="0.35">
      <c r="A62" s="79">
        <v>450</v>
      </c>
      <c r="B62" s="61" t="s">
        <v>204</v>
      </c>
      <c r="C62" s="61" t="s">
        <v>203</v>
      </c>
      <c r="D62" s="63">
        <v>39.203498799999998</v>
      </c>
      <c r="E62" s="63">
        <v>-86.402198799999994</v>
      </c>
      <c r="F62" s="59" t="s">
        <v>294</v>
      </c>
      <c r="G62" s="59" t="s">
        <v>185</v>
      </c>
      <c r="H62" s="59">
        <v>51202080605</v>
      </c>
      <c r="I62" s="59">
        <v>39.203498799999998</v>
      </c>
      <c r="J62" s="59">
        <v>-86.402198799999994</v>
      </c>
      <c r="K62" s="59" t="s">
        <v>92</v>
      </c>
      <c r="L62" s="68">
        <v>0</v>
      </c>
      <c r="M62" s="70" t="s">
        <v>94</v>
      </c>
      <c r="N62" s="62">
        <v>1</v>
      </c>
      <c r="O62" s="62" t="s">
        <v>93</v>
      </c>
      <c r="P62" s="59">
        <v>17</v>
      </c>
      <c r="Q62" s="59">
        <v>6</v>
      </c>
      <c r="R62" s="70"/>
      <c r="S62" s="62">
        <v>0.7</v>
      </c>
      <c r="T62" s="70" t="s">
        <v>94</v>
      </c>
      <c r="U62" s="62">
        <v>2E-3</v>
      </c>
      <c r="V62" s="70"/>
      <c r="W62" s="62">
        <v>2E-3</v>
      </c>
      <c r="X62" s="70" t="s">
        <v>94</v>
      </c>
      <c r="Y62" s="62">
        <v>0.1</v>
      </c>
      <c r="Z62" s="70"/>
      <c r="AA62" s="62">
        <v>6.3E-2</v>
      </c>
      <c r="AB62" s="70"/>
      <c r="AC62" s="71">
        <v>3.1E-2</v>
      </c>
      <c r="AD62" s="69">
        <v>9.8263269933497096E-3</v>
      </c>
      <c r="AE62" s="62"/>
      <c r="AF62" s="68">
        <v>10</v>
      </c>
      <c r="AG62" s="68">
        <v>0</v>
      </c>
      <c r="AH62" s="68">
        <v>0</v>
      </c>
      <c r="AI62" s="68">
        <v>12</v>
      </c>
      <c r="AJ62" s="68">
        <v>8</v>
      </c>
      <c r="AK62" s="68">
        <v>9</v>
      </c>
      <c r="AL62" s="68">
        <v>5</v>
      </c>
      <c r="AM62" s="68">
        <v>3</v>
      </c>
      <c r="AN62" s="68">
        <v>2</v>
      </c>
      <c r="AO62" s="68">
        <v>2</v>
      </c>
      <c r="AP62" s="68">
        <v>4</v>
      </c>
      <c r="AQ62" s="68">
        <v>1</v>
      </c>
      <c r="AR62" s="68">
        <v>4</v>
      </c>
      <c r="AS62" s="68">
        <v>7</v>
      </c>
      <c r="AT62" s="76">
        <v>67</v>
      </c>
      <c r="AU62" s="46">
        <v>240</v>
      </c>
      <c r="AY62" s="49">
        <f t="shared" si="4"/>
        <v>50</v>
      </c>
      <c r="AZ62" s="50">
        <f t="shared" si="5"/>
        <v>0.63</v>
      </c>
      <c r="BA62" s="50">
        <f t="shared" si="6"/>
        <v>1</v>
      </c>
      <c r="BB62" s="50">
        <f t="shared" si="7"/>
        <v>0.32679738562091504</v>
      </c>
      <c r="BC62" s="45">
        <v>44288</v>
      </c>
      <c r="BD62" s="45">
        <v>450</v>
      </c>
      <c r="BE62" s="45" t="s">
        <v>191</v>
      </c>
      <c r="BF62" s="45">
        <v>51202080605</v>
      </c>
      <c r="BG62" s="45" t="s">
        <v>156</v>
      </c>
      <c r="BH62" s="45">
        <v>39.203498799999998</v>
      </c>
      <c r="BI62" s="45">
        <v>-86.402198799999994</v>
      </c>
      <c r="BJ62" s="45" t="s">
        <v>92</v>
      </c>
      <c r="BK62" s="45">
        <v>6</v>
      </c>
      <c r="BL62" s="45">
        <v>5</v>
      </c>
      <c r="BM62" s="45">
        <v>2</v>
      </c>
      <c r="BN62" s="45" t="s">
        <v>96</v>
      </c>
      <c r="BO62" s="45">
        <v>4.0000000000000001E-3</v>
      </c>
      <c r="BP62" s="45">
        <v>9.8000000000000004E-2</v>
      </c>
      <c r="BQ62" s="45" t="s">
        <v>98</v>
      </c>
      <c r="BR62" s="45">
        <v>1.8903330013787928E-4</v>
      </c>
      <c r="BS62" s="45">
        <v>0.20100000000000001</v>
      </c>
      <c r="BT62" s="45">
        <v>0.02</v>
      </c>
      <c r="BU62" s="45">
        <v>10</v>
      </c>
      <c r="BV62" s="45">
        <v>5</v>
      </c>
      <c r="BW62" s="45">
        <v>0</v>
      </c>
      <c r="BX62" s="45">
        <v>18</v>
      </c>
      <c r="BY62" s="45">
        <v>8</v>
      </c>
      <c r="BZ62" s="45">
        <v>9</v>
      </c>
      <c r="CA62" s="45">
        <v>5</v>
      </c>
      <c r="CB62" s="45">
        <v>3</v>
      </c>
      <c r="CC62" s="45">
        <v>2</v>
      </c>
      <c r="CD62" s="45">
        <v>2</v>
      </c>
      <c r="CE62" s="45">
        <v>8</v>
      </c>
      <c r="CF62" s="45">
        <v>1</v>
      </c>
      <c r="CG62" s="45">
        <v>4</v>
      </c>
      <c r="CH62" s="45">
        <v>4</v>
      </c>
      <c r="CI62" s="45">
        <v>79</v>
      </c>
      <c r="CJ62" s="45">
        <v>120</v>
      </c>
    </row>
    <row r="63" spans="1:88" ht="14" customHeight="1" x14ac:dyDescent="0.35">
      <c r="A63" s="79">
        <v>452</v>
      </c>
      <c r="B63" s="61" t="s">
        <v>183</v>
      </c>
      <c r="C63" s="61" t="s">
        <v>201</v>
      </c>
      <c r="D63" s="63">
        <v>39.291099500000001</v>
      </c>
      <c r="E63" s="63">
        <v>-86.166397099999998</v>
      </c>
      <c r="F63" s="59" t="s">
        <v>307</v>
      </c>
      <c r="G63" s="59" t="s">
        <v>185</v>
      </c>
      <c r="H63" s="59">
        <v>51202080601</v>
      </c>
      <c r="I63" s="59">
        <v>39.291099500000001</v>
      </c>
      <c r="J63" s="59">
        <v>-86.166397099999998</v>
      </c>
      <c r="K63" s="59" t="s">
        <v>114</v>
      </c>
      <c r="L63" s="68"/>
      <c r="M63" s="70"/>
      <c r="N63" s="62"/>
      <c r="O63" s="62"/>
      <c r="P63" s="59"/>
      <c r="Q63" s="59"/>
      <c r="R63" s="70"/>
      <c r="S63" s="62"/>
      <c r="T63" s="70"/>
      <c r="U63" s="62"/>
      <c r="V63" s="70"/>
      <c r="W63" s="62"/>
      <c r="X63" s="70"/>
      <c r="Y63" s="62"/>
      <c r="Z63" s="70"/>
      <c r="AA63" s="62"/>
      <c r="AB63" s="70"/>
      <c r="AC63" s="71"/>
      <c r="AD63" s="69"/>
      <c r="AE63" s="62"/>
      <c r="AF63" s="68">
        <v>14</v>
      </c>
      <c r="AG63" s="68">
        <v>5</v>
      </c>
      <c r="AH63" s="68">
        <v>5</v>
      </c>
      <c r="AI63" s="68">
        <v>12</v>
      </c>
      <c r="AJ63" s="68">
        <v>6</v>
      </c>
      <c r="AK63" s="68">
        <v>9</v>
      </c>
      <c r="AL63" s="68">
        <v>5</v>
      </c>
      <c r="AM63" s="68">
        <v>3</v>
      </c>
      <c r="AN63" s="68">
        <v>4</v>
      </c>
      <c r="AO63" s="68">
        <v>3</v>
      </c>
      <c r="AP63" s="68">
        <v>4</v>
      </c>
      <c r="AQ63" s="68">
        <v>0</v>
      </c>
      <c r="AR63" s="68">
        <v>0</v>
      </c>
      <c r="AS63" s="68">
        <v>0</v>
      </c>
      <c r="AT63" s="76">
        <v>70</v>
      </c>
      <c r="AU63" s="46" t="s">
        <v>115</v>
      </c>
      <c r="BC63" s="45">
        <v>44288</v>
      </c>
      <c r="BD63" s="45">
        <v>452</v>
      </c>
      <c r="BE63" s="45" t="s">
        <v>202</v>
      </c>
      <c r="BF63" s="45">
        <v>51202080601</v>
      </c>
      <c r="BG63" s="45" t="s">
        <v>156</v>
      </c>
      <c r="BH63" s="45">
        <v>39.291099500000001</v>
      </c>
      <c r="BI63" s="45">
        <v>-86.166397099999998</v>
      </c>
      <c r="BJ63" s="45" t="s">
        <v>92</v>
      </c>
      <c r="BK63" s="45">
        <v>6</v>
      </c>
      <c r="BL63" s="45">
        <v>5</v>
      </c>
      <c r="BM63" s="45">
        <v>7.5</v>
      </c>
      <c r="BN63" s="45">
        <v>0.59999999999993392</v>
      </c>
      <c r="BO63" s="45">
        <v>3.0000000000000001E-3</v>
      </c>
      <c r="BP63" s="45">
        <v>0.248</v>
      </c>
      <c r="BQ63" s="45" t="s">
        <v>98</v>
      </c>
      <c r="BR63" s="45">
        <v>1.8903330013787928E-4</v>
      </c>
      <c r="BS63" s="45">
        <v>0.34699999999999998</v>
      </c>
      <c r="BT63" s="45">
        <v>2.5999999999999999E-2</v>
      </c>
      <c r="BU63" s="45">
        <v>12</v>
      </c>
      <c r="BV63" s="45">
        <v>5</v>
      </c>
      <c r="BW63" s="45">
        <v>5</v>
      </c>
      <c r="BX63" s="45">
        <v>18</v>
      </c>
      <c r="BY63" s="45">
        <v>3</v>
      </c>
      <c r="BZ63" s="45">
        <v>9</v>
      </c>
      <c r="CA63" s="45">
        <v>8</v>
      </c>
      <c r="CB63" s="45">
        <v>2</v>
      </c>
      <c r="CC63" s="45">
        <v>4</v>
      </c>
      <c r="CD63" s="45">
        <v>2</v>
      </c>
      <c r="CE63" s="45">
        <v>8</v>
      </c>
      <c r="CF63" s="45">
        <v>5</v>
      </c>
      <c r="CG63" s="45">
        <v>7</v>
      </c>
      <c r="CH63" s="45">
        <v>6</v>
      </c>
      <c r="CI63" s="45">
        <v>94</v>
      </c>
      <c r="CJ63" s="45">
        <v>110</v>
      </c>
    </row>
    <row r="64" spans="1:88" ht="14" customHeight="1" x14ac:dyDescent="0.35">
      <c r="A64" s="79">
        <v>464</v>
      </c>
      <c r="B64" s="61" t="s">
        <v>200</v>
      </c>
      <c r="C64" s="61" t="s">
        <v>199</v>
      </c>
      <c r="D64" s="63">
        <v>39.206798599999999</v>
      </c>
      <c r="E64" s="63">
        <v>-86.397399899999996</v>
      </c>
      <c r="F64" s="59" t="s">
        <v>294</v>
      </c>
      <c r="G64" s="59" t="s">
        <v>185</v>
      </c>
      <c r="H64" s="59">
        <v>51202080605</v>
      </c>
      <c r="I64" s="59">
        <v>39.206798599999999</v>
      </c>
      <c r="J64" s="59">
        <v>-86.397399899999996</v>
      </c>
      <c r="K64" s="59" t="s">
        <v>92</v>
      </c>
      <c r="L64" s="68">
        <v>0</v>
      </c>
      <c r="M64" s="70"/>
      <c r="N64" s="62">
        <v>57.3</v>
      </c>
      <c r="O64" s="62" t="s">
        <v>93</v>
      </c>
      <c r="P64" s="59">
        <v>16</v>
      </c>
      <c r="Q64" s="59">
        <v>6</v>
      </c>
      <c r="R64" s="70"/>
      <c r="S64" s="62">
        <v>0.5</v>
      </c>
      <c r="T64" s="70" t="s">
        <v>94</v>
      </c>
      <c r="U64" s="62">
        <v>2E-3</v>
      </c>
      <c r="V64" s="70"/>
      <c r="W64" s="62">
        <v>2E-3</v>
      </c>
      <c r="X64" s="70" t="s">
        <v>94</v>
      </c>
      <c r="Y64" s="62">
        <v>0.1</v>
      </c>
      <c r="Z64" s="70"/>
      <c r="AA64" s="62">
        <v>1.0999999999999999E-2</v>
      </c>
      <c r="AB64" s="70"/>
      <c r="AC64" s="71">
        <v>0.03</v>
      </c>
      <c r="AD64" s="69">
        <v>8.8231104200304708E-3</v>
      </c>
      <c r="AE64" s="62"/>
      <c r="AF64" s="68">
        <v>6</v>
      </c>
      <c r="AG64" s="68">
        <v>0</v>
      </c>
      <c r="AH64" s="68">
        <v>0</v>
      </c>
      <c r="AI64" s="68">
        <v>6</v>
      </c>
      <c r="AJ64" s="68">
        <v>6</v>
      </c>
      <c r="AK64" s="68">
        <v>9</v>
      </c>
      <c r="AL64" s="68">
        <v>5</v>
      </c>
      <c r="AM64" s="68">
        <v>0</v>
      </c>
      <c r="AN64" s="68">
        <v>2</v>
      </c>
      <c r="AO64" s="68">
        <v>3</v>
      </c>
      <c r="AP64" s="68">
        <v>0</v>
      </c>
      <c r="AQ64" s="68">
        <v>0</v>
      </c>
      <c r="AR64" s="68">
        <v>0</v>
      </c>
      <c r="AS64" s="68">
        <v>0</v>
      </c>
      <c r="AT64" s="76">
        <v>37</v>
      </c>
      <c r="AU64" s="46">
        <v>240</v>
      </c>
      <c r="AY64" s="49">
        <f>Y64/U64</f>
        <v>50</v>
      </c>
      <c r="AZ64" s="50">
        <f>AA64/Y64</f>
        <v>0.10999999999999999</v>
      </c>
      <c r="BA64" s="50">
        <f>W64/U64</f>
        <v>1</v>
      </c>
      <c r="BB64" s="50">
        <f>W64/(U64*3.06)</f>
        <v>0.32679738562091504</v>
      </c>
      <c r="BC64" s="45">
        <v>44288</v>
      </c>
      <c r="BD64" s="45">
        <v>464</v>
      </c>
      <c r="BE64" s="45" t="s">
        <v>191</v>
      </c>
      <c r="BF64" s="45">
        <v>51202080605</v>
      </c>
      <c r="BG64" s="45" t="s">
        <v>156</v>
      </c>
      <c r="BH64" s="45">
        <v>39.206798599999999</v>
      </c>
      <c r="BI64" s="45">
        <v>-86.397399899999996</v>
      </c>
      <c r="BJ64" s="45" t="s">
        <v>92</v>
      </c>
      <c r="BK64" s="45">
        <v>5</v>
      </c>
      <c r="BL64" s="45">
        <v>4</v>
      </c>
      <c r="BM64" s="45">
        <v>7.5</v>
      </c>
      <c r="BN64" s="45" t="s">
        <v>96</v>
      </c>
      <c r="BO64" s="45">
        <v>8.0000000000000002E-3</v>
      </c>
      <c r="BP64" s="45">
        <v>5.5E-2</v>
      </c>
      <c r="BQ64" s="45" t="s">
        <v>98</v>
      </c>
      <c r="BR64" s="45">
        <v>1.7433512839253174E-5</v>
      </c>
      <c r="BS64" s="45">
        <v>0.114</v>
      </c>
      <c r="BT64" s="45">
        <v>2.3E-2</v>
      </c>
      <c r="BU64" s="45">
        <v>14</v>
      </c>
      <c r="BV64" s="45">
        <v>5</v>
      </c>
      <c r="BW64" s="45">
        <v>5</v>
      </c>
      <c r="BX64" s="45">
        <v>14</v>
      </c>
      <c r="BY64" s="45">
        <v>3</v>
      </c>
      <c r="BZ64" s="45">
        <v>9</v>
      </c>
      <c r="CA64" s="45">
        <v>0</v>
      </c>
      <c r="CB64" s="45">
        <v>4.5</v>
      </c>
      <c r="CC64" s="45">
        <v>0</v>
      </c>
      <c r="CD64" s="45">
        <v>2</v>
      </c>
      <c r="CE64" s="45">
        <v>0</v>
      </c>
      <c r="CF64" s="45">
        <v>1</v>
      </c>
      <c r="CG64" s="45">
        <v>4</v>
      </c>
      <c r="CH64" s="45">
        <v>4</v>
      </c>
      <c r="CI64" s="45">
        <v>65.5</v>
      </c>
      <c r="CJ64" s="45">
        <v>50</v>
      </c>
    </row>
    <row r="65" spans="1:88" ht="14" customHeight="1" x14ac:dyDescent="0.35">
      <c r="A65" s="79">
        <v>485</v>
      </c>
      <c r="B65" s="61" t="s">
        <v>198</v>
      </c>
      <c r="C65" s="61" t="s">
        <v>197</v>
      </c>
      <c r="D65" s="63">
        <v>39.144901300000001</v>
      </c>
      <c r="E65" s="63">
        <v>-86.340400700000004</v>
      </c>
      <c r="F65" s="59" t="s">
        <v>294</v>
      </c>
      <c r="G65" s="59" t="s">
        <v>185</v>
      </c>
      <c r="H65" s="59">
        <v>51202080605</v>
      </c>
      <c r="I65" s="59">
        <v>39.144901300000001</v>
      </c>
      <c r="J65" s="59">
        <v>-86.340400700000004</v>
      </c>
      <c r="K65" s="59" t="s">
        <v>114</v>
      </c>
      <c r="L65" s="68"/>
      <c r="M65" s="70"/>
      <c r="N65" s="62"/>
      <c r="O65" s="62"/>
      <c r="P65" s="59"/>
      <c r="Q65" s="59"/>
      <c r="R65" s="70"/>
      <c r="S65" s="62"/>
      <c r="T65" s="70"/>
      <c r="U65" s="62"/>
      <c r="V65" s="70"/>
      <c r="W65" s="62"/>
      <c r="X65" s="70"/>
      <c r="Y65" s="62"/>
      <c r="Z65" s="70"/>
      <c r="AA65" s="62"/>
      <c r="AB65" s="70"/>
      <c r="AC65" s="71"/>
      <c r="AD65" s="69"/>
      <c r="AE65" s="62"/>
      <c r="AF65" s="68">
        <v>12</v>
      </c>
      <c r="AG65" s="68">
        <v>0</v>
      </c>
      <c r="AH65" s="68">
        <v>0</v>
      </c>
      <c r="AI65" s="68">
        <v>6</v>
      </c>
      <c r="AJ65" s="68">
        <v>6</v>
      </c>
      <c r="AK65" s="68">
        <v>9</v>
      </c>
      <c r="AL65" s="68">
        <v>6.5</v>
      </c>
      <c r="AM65" s="68">
        <v>1.5</v>
      </c>
      <c r="AN65" s="68">
        <v>3</v>
      </c>
      <c r="AO65" s="68">
        <v>2</v>
      </c>
      <c r="AP65" s="68">
        <v>0</v>
      </c>
      <c r="AQ65" s="68">
        <v>0</v>
      </c>
      <c r="AR65" s="68">
        <v>0</v>
      </c>
      <c r="AS65" s="68">
        <v>0</v>
      </c>
      <c r="AT65" s="76">
        <v>46</v>
      </c>
      <c r="AU65" s="46" t="s">
        <v>115</v>
      </c>
      <c r="BC65" s="45">
        <v>44288</v>
      </c>
      <c r="BD65" s="45">
        <v>485</v>
      </c>
      <c r="BE65" s="45" t="s">
        <v>191</v>
      </c>
      <c r="BF65" s="45">
        <v>51202080605</v>
      </c>
      <c r="BG65" s="45" t="s">
        <v>156</v>
      </c>
      <c r="BH65" s="45">
        <v>39.144901300000001</v>
      </c>
      <c r="BI65" s="45">
        <v>-86.340400700000004</v>
      </c>
      <c r="BJ65" s="45" t="s">
        <v>92</v>
      </c>
      <c r="BK65" s="45">
        <v>4.3</v>
      </c>
      <c r="BL65" s="45">
        <v>5</v>
      </c>
      <c r="BM65" s="45">
        <v>2</v>
      </c>
      <c r="BN65" s="45">
        <v>7.4000000000000732</v>
      </c>
      <c r="BO65" s="45">
        <v>5.0000000000000001E-3</v>
      </c>
      <c r="BP65" s="45">
        <v>5.2999999999999999E-2</v>
      </c>
      <c r="BQ65" s="45" t="s">
        <v>98</v>
      </c>
      <c r="BR65" s="45">
        <v>1.6467149446737134E-4</v>
      </c>
      <c r="BS65" s="45">
        <v>0.1</v>
      </c>
      <c r="BT65" s="45">
        <v>2.1999999999999999E-2</v>
      </c>
      <c r="BU65" s="45">
        <v>10</v>
      </c>
      <c r="BV65" s="45">
        <v>5</v>
      </c>
      <c r="BW65" s="45">
        <v>0</v>
      </c>
      <c r="BX65" s="45">
        <v>6</v>
      </c>
      <c r="BY65" s="45">
        <v>3</v>
      </c>
      <c r="BZ65" s="45">
        <v>9</v>
      </c>
      <c r="CA65" s="45">
        <v>5</v>
      </c>
      <c r="CB65" s="45">
        <v>2</v>
      </c>
      <c r="CC65" s="45">
        <v>4</v>
      </c>
      <c r="CD65" s="45">
        <v>2</v>
      </c>
      <c r="CE65" s="45">
        <v>0</v>
      </c>
      <c r="CF65" s="45">
        <v>2</v>
      </c>
      <c r="CG65" s="45">
        <v>4</v>
      </c>
      <c r="CH65" s="45">
        <v>7</v>
      </c>
      <c r="CI65" s="45">
        <v>59</v>
      </c>
      <c r="CJ65" s="45">
        <v>120</v>
      </c>
    </row>
    <row r="66" spans="1:88" ht="14" customHeight="1" x14ac:dyDescent="0.35">
      <c r="A66" s="79">
        <v>488</v>
      </c>
      <c r="B66" s="61" t="s">
        <v>188</v>
      </c>
      <c r="C66" s="61" t="s">
        <v>195</v>
      </c>
      <c r="D66" s="63">
        <v>39.214900999999998</v>
      </c>
      <c r="E66" s="63">
        <v>-86.168197599999999</v>
      </c>
      <c r="F66" s="59" t="s">
        <v>296</v>
      </c>
      <c r="G66" s="59" t="s">
        <v>185</v>
      </c>
      <c r="H66" s="59">
        <v>51202080602</v>
      </c>
      <c r="I66" s="59">
        <v>39.214900999999998</v>
      </c>
      <c r="J66" s="59">
        <v>-86.168197599999999</v>
      </c>
      <c r="K66" s="59" t="s">
        <v>92</v>
      </c>
      <c r="L66" s="68">
        <v>4</v>
      </c>
      <c r="M66" s="70"/>
      <c r="N66" s="62">
        <v>180.7</v>
      </c>
      <c r="O66" s="62" t="s">
        <v>93</v>
      </c>
      <c r="P66" s="59">
        <v>15</v>
      </c>
      <c r="Q66" s="59">
        <v>7</v>
      </c>
      <c r="R66" s="70"/>
      <c r="S66" s="62">
        <v>639.20000000000005</v>
      </c>
      <c r="T66" s="70"/>
      <c r="U66" s="62">
        <v>0.23499999999999999</v>
      </c>
      <c r="V66" s="70"/>
      <c r="W66" s="62">
        <v>1.4E-2</v>
      </c>
      <c r="X66" s="70"/>
      <c r="Y66" s="62">
        <v>2.1539999999999999</v>
      </c>
      <c r="Z66" s="70" t="s">
        <v>94</v>
      </c>
      <c r="AA66" s="62">
        <v>7.9000000000000008E-3</v>
      </c>
      <c r="AB66" s="70"/>
      <c r="AC66" s="71">
        <v>8.3000000000000004E-2</v>
      </c>
      <c r="AD66" s="69">
        <v>0.22581784618415915</v>
      </c>
      <c r="AE66" s="62"/>
      <c r="AF66" s="68">
        <v>10</v>
      </c>
      <c r="AG66" s="68">
        <v>5</v>
      </c>
      <c r="AH66" s="68">
        <v>0</v>
      </c>
      <c r="AI66" s="68">
        <v>4</v>
      </c>
      <c r="AJ66" s="68">
        <v>6</v>
      </c>
      <c r="AK66" s="68">
        <v>12</v>
      </c>
      <c r="AL66" s="68">
        <v>5</v>
      </c>
      <c r="AM66" s="68">
        <v>4</v>
      </c>
      <c r="AN66" s="68">
        <v>2</v>
      </c>
      <c r="AO66" s="68">
        <v>2</v>
      </c>
      <c r="AP66" s="68">
        <v>0</v>
      </c>
      <c r="AQ66" s="68">
        <v>0</v>
      </c>
      <c r="AR66" s="68">
        <v>0</v>
      </c>
      <c r="AS66" s="68">
        <v>0</v>
      </c>
      <c r="AT66" s="76">
        <v>50</v>
      </c>
      <c r="AU66" s="46">
        <v>425</v>
      </c>
      <c r="AY66" s="49">
        <f>Y66/U66</f>
        <v>9.1659574468085108</v>
      </c>
      <c r="AZ66" s="50">
        <f>AA66/Y66</f>
        <v>3.6675951717734454E-3</v>
      </c>
      <c r="BA66" s="50">
        <f>W66/U66</f>
        <v>5.9574468085106386E-2</v>
      </c>
      <c r="BB66" s="50">
        <f>W66/(U66*3.06)</f>
        <v>1.9468780419969408E-2</v>
      </c>
      <c r="BC66" s="45">
        <v>44288</v>
      </c>
      <c r="BD66" s="45">
        <v>488</v>
      </c>
      <c r="BE66" s="45" t="s">
        <v>196</v>
      </c>
      <c r="BF66" s="45">
        <v>51202080602</v>
      </c>
      <c r="BG66" s="45" t="s">
        <v>156</v>
      </c>
      <c r="BH66" s="45">
        <v>39.214900999999998</v>
      </c>
      <c r="BI66" s="45">
        <v>-86.168197599999999</v>
      </c>
      <c r="BJ66" s="45" t="s">
        <v>92</v>
      </c>
      <c r="BK66" s="45">
        <v>6</v>
      </c>
      <c r="BL66" s="45">
        <v>4</v>
      </c>
      <c r="BM66" s="45">
        <v>3.1</v>
      </c>
      <c r="BN66" s="45" t="s">
        <v>96</v>
      </c>
      <c r="BO66" s="45">
        <v>1.4E-2</v>
      </c>
      <c r="BP66" s="45">
        <v>6.9000000000000006E-2</v>
      </c>
      <c r="BQ66" s="45" t="s">
        <v>98</v>
      </c>
      <c r="BR66" s="45">
        <v>1.8903559732505979E-5</v>
      </c>
      <c r="BS66" s="45">
        <v>0.1515</v>
      </c>
      <c r="BT66" s="45">
        <v>3.0499999999999999E-2</v>
      </c>
      <c r="BU66" s="45">
        <v>10</v>
      </c>
      <c r="BV66" s="45">
        <v>5</v>
      </c>
      <c r="BW66" s="45">
        <v>5</v>
      </c>
      <c r="BX66" s="45">
        <v>0</v>
      </c>
      <c r="BY66" s="45">
        <v>3</v>
      </c>
      <c r="BZ66" s="45">
        <v>12</v>
      </c>
      <c r="CA66" s="45">
        <v>5</v>
      </c>
      <c r="CB66" s="45">
        <v>5</v>
      </c>
      <c r="CC66" s="45">
        <v>2</v>
      </c>
      <c r="CD66" s="45">
        <v>3</v>
      </c>
      <c r="CE66" s="45">
        <v>4</v>
      </c>
      <c r="CF66" s="45">
        <v>1</v>
      </c>
      <c r="CG66" s="45">
        <v>4</v>
      </c>
      <c r="CH66" s="45">
        <v>4</v>
      </c>
      <c r="CI66" s="45">
        <v>63</v>
      </c>
      <c r="CJ66" s="45">
        <v>50</v>
      </c>
    </row>
    <row r="67" spans="1:88" ht="14" customHeight="1" x14ac:dyDescent="0.35">
      <c r="A67" s="79">
        <v>492</v>
      </c>
      <c r="B67" s="61" t="s">
        <v>193</v>
      </c>
      <c r="C67" s="61" t="s">
        <v>192</v>
      </c>
      <c r="D67" s="63">
        <v>39.168300600000002</v>
      </c>
      <c r="E67" s="63">
        <v>-86.183097799999999</v>
      </c>
      <c r="F67" s="59" t="s">
        <v>297</v>
      </c>
      <c r="G67" s="59" t="s">
        <v>185</v>
      </c>
      <c r="H67" s="59">
        <v>51202080603</v>
      </c>
      <c r="I67" s="59">
        <v>39.168300600000002</v>
      </c>
      <c r="J67" s="59">
        <v>-86.183097799999999</v>
      </c>
      <c r="K67" s="59" t="s">
        <v>92</v>
      </c>
      <c r="L67" s="68">
        <v>1</v>
      </c>
      <c r="M67" s="70"/>
      <c r="N67" s="62">
        <v>14.6</v>
      </c>
      <c r="O67" s="62" t="s">
        <v>93</v>
      </c>
      <c r="P67" s="59">
        <v>15</v>
      </c>
      <c r="Q67" s="59">
        <v>6</v>
      </c>
      <c r="R67" s="70"/>
      <c r="S67" s="62">
        <v>1</v>
      </c>
      <c r="T67" s="70"/>
      <c r="U67" s="62">
        <v>1.7000000000000001E-2</v>
      </c>
      <c r="V67" s="70"/>
      <c r="W67" s="62">
        <v>1.9E-2</v>
      </c>
      <c r="X67" s="70" t="s">
        <v>94</v>
      </c>
      <c r="Y67" s="62">
        <v>0.1</v>
      </c>
      <c r="Z67" s="70"/>
      <c r="AA67" s="62">
        <v>4.2999999999999997E-2</v>
      </c>
      <c r="AB67" s="70"/>
      <c r="AC67" s="71">
        <v>2.1999999999999999E-2</v>
      </c>
      <c r="AD67" s="69">
        <v>6.0002255882193462E-3</v>
      </c>
      <c r="AE67" s="62"/>
      <c r="AF67" s="68">
        <v>10</v>
      </c>
      <c r="AG67" s="68">
        <v>5</v>
      </c>
      <c r="AH67" s="68">
        <v>5</v>
      </c>
      <c r="AI67" s="68">
        <v>8</v>
      </c>
      <c r="AJ67" s="68">
        <v>6</v>
      </c>
      <c r="AK67" s="68">
        <v>9</v>
      </c>
      <c r="AL67" s="68">
        <v>5</v>
      </c>
      <c r="AM67" s="68">
        <v>5</v>
      </c>
      <c r="AN67" s="68">
        <v>4</v>
      </c>
      <c r="AO67" s="68">
        <v>3</v>
      </c>
      <c r="AP67" s="68">
        <v>4</v>
      </c>
      <c r="AQ67" s="68">
        <v>1</v>
      </c>
      <c r="AR67" s="68">
        <v>0</v>
      </c>
      <c r="AS67" s="68">
        <v>4</v>
      </c>
      <c r="AT67" s="76">
        <v>69</v>
      </c>
      <c r="AU67" s="46">
        <v>250</v>
      </c>
      <c r="AY67" s="49">
        <f>Y67/U67</f>
        <v>5.8823529411764701</v>
      </c>
      <c r="AZ67" s="50">
        <f>AA67/Y67</f>
        <v>0.42999999999999994</v>
      </c>
      <c r="BA67" s="50">
        <f>W67/U67</f>
        <v>1.1176470588235292</v>
      </c>
      <c r="BB67" s="50">
        <f>W67/(U67*3.06)</f>
        <v>0.36524413687043439</v>
      </c>
      <c r="BC67" s="45">
        <v>44288</v>
      </c>
      <c r="BD67" s="45">
        <v>492</v>
      </c>
      <c r="BE67" s="45" t="s">
        <v>194</v>
      </c>
      <c r="BF67" s="45">
        <v>51202080603</v>
      </c>
      <c r="BG67" s="45" t="s">
        <v>156</v>
      </c>
      <c r="BH67" s="45">
        <v>39.168300600000002</v>
      </c>
      <c r="BI67" s="45">
        <v>-86.183097799999999</v>
      </c>
      <c r="BJ67" s="45" t="s">
        <v>92</v>
      </c>
      <c r="BK67" s="45">
        <v>4</v>
      </c>
      <c r="BL67" s="45">
        <v>4</v>
      </c>
      <c r="BM67" s="45">
        <v>70.599999999999994</v>
      </c>
      <c r="BN67" s="45" t="s">
        <v>96</v>
      </c>
      <c r="BO67" s="45">
        <v>7.0000000000000001E-3</v>
      </c>
      <c r="BP67" s="45">
        <v>0.10150000000000001</v>
      </c>
      <c r="BQ67" s="45" t="s">
        <v>98</v>
      </c>
      <c r="BR67" s="45">
        <v>1.6068394969611172E-5</v>
      </c>
      <c r="BS67" s="45">
        <v>0.21</v>
      </c>
      <c r="BT67" s="45">
        <v>2.9000000000000001E-2</v>
      </c>
      <c r="BU67" s="45">
        <v>14</v>
      </c>
      <c r="BV67" s="45">
        <v>5</v>
      </c>
      <c r="BW67" s="45">
        <v>5</v>
      </c>
      <c r="BX67" s="45">
        <v>4</v>
      </c>
      <c r="BY67" s="45">
        <v>6</v>
      </c>
      <c r="BZ67" s="45">
        <v>9</v>
      </c>
      <c r="CA67" s="45">
        <v>5</v>
      </c>
      <c r="CB67" s="45">
        <v>4</v>
      </c>
      <c r="CC67" s="45">
        <v>4</v>
      </c>
      <c r="CD67" s="45">
        <v>2</v>
      </c>
      <c r="CE67" s="45">
        <v>2</v>
      </c>
      <c r="CF67" s="45">
        <v>5</v>
      </c>
      <c r="CG67" s="45">
        <v>6</v>
      </c>
      <c r="CH67" s="45">
        <v>7</v>
      </c>
      <c r="CI67" s="45">
        <v>78</v>
      </c>
      <c r="CJ67" s="45">
        <v>25</v>
      </c>
    </row>
    <row r="68" spans="1:88" ht="14" customHeight="1" x14ac:dyDescent="0.35">
      <c r="A68" s="79">
        <v>495</v>
      </c>
      <c r="B68" s="61" t="s">
        <v>190</v>
      </c>
      <c r="C68" s="61" t="s">
        <v>189</v>
      </c>
      <c r="D68" s="63">
        <v>39.184699999999999</v>
      </c>
      <c r="E68" s="63">
        <v>-86.391197199999993</v>
      </c>
      <c r="F68" s="59" t="s">
        <v>294</v>
      </c>
      <c r="G68" s="59" t="s">
        <v>185</v>
      </c>
      <c r="H68" s="59">
        <v>51202080605</v>
      </c>
      <c r="I68" s="59">
        <v>39.184699999999999</v>
      </c>
      <c r="J68" s="59">
        <v>-86.391197199999993</v>
      </c>
      <c r="K68" s="59" t="s">
        <v>114</v>
      </c>
      <c r="L68" s="68"/>
      <c r="M68" s="70"/>
      <c r="N68" s="62"/>
      <c r="O68" s="62"/>
      <c r="P68" s="59"/>
      <c r="Q68" s="59"/>
      <c r="R68" s="70"/>
      <c r="S68" s="62"/>
      <c r="T68" s="70"/>
      <c r="U68" s="62"/>
      <c r="V68" s="70"/>
      <c r="W68" s="62"/>
      <c r="X68" s="70"/>
      <c r="Y68" s="62"/>
      <c r="Z68" s="70"/>
      <c r="AA68" s="62"/>
      <c r="AB68" s="70"/>
      <c r="AC68" s="71"/>
      <c r="AD68" s="69"/>
      <c r="AE68" s="62"/>
      <c r="AF68" s="68">
        <v>14</v>
      </c>
      <c r="AG68" s="68">
        <v>5</v>
      </c>
      <c r="AH68" s="68">
        <v>5</v>
      </c>
      <c r="AI68" s="68">
        <v>12</v>
      </c>
      <c r="AJ68" s="68">
        <v>6</v>
      </c>
      <c r="AK68" s="68">
        <v>9</v>
      </c>
      <c r="AL68" s="68">
        <v>5</v>
      </c>
      <c r="AM68" s="68">
        <v>2</v>
      </c>
      <c r="AN68" s="68">
        <v>2</v>
      </c>
      <c r="AO68" s="68">
        <v>3</v>
      </c>
      <c r="AP68" s="68">
        <v>0</v>
      </c>
      <c r="AQ68" s="68">
        <v>0</v>
      </c>
      <c r="AR68" s="68">
        <v>0</v>
      </c>
      <c r="AS68" s="68">
        <v>0</v>
      </c>
      <c r="AT68" s="76">
        <v>63</v>
      </c>
      <c r="AU68" s="46" t="s">
        <v>115</v>
      </c>
      <c r="BC68" s="45">
        <v>44288</v>
      </c>
      <c r="BD68" s="45">
        <v>495</v>
      </c>
      <c r="BE68" s="45" t="s">
        <v>191</v>
      </c>
      <c r="BF68" s="45">
        <v>51202080605</v>
      </c>
      <c r="BG68" s="45" t="s">
        <v>156</v>
      </c>
      <c r="BH68" s="45">
        <v>39.184699999999999</v>
      </c>
      <c r="BI68" s="45">
        <v>-86.391197199999993</v>
      </c>
      <c r="BJ68" s="45" t="s">
        <v>92</v>
      </c>
      <c r="BK68" s="45">
        <v>5</v>
      </c>
      <c r="BL68" s="45">
        <v>5</v>
      </c>
      <c r="BM68" s="45">
        <v>11.9</v>
      </c>
      <c r="BN68" s="45" t="s">
        <v>96</v>
      </c>
      <c r="BO68" s="45">
        <v>3.0000000000000001E-3</v>
      </c>
      <c r="BP68" s="45">
        <v>0.114</v>
      </c>
      <c r="BQ68" s="45" t="s">
        <v>98</v>
      </c>
      <c r="BR68" s="45">
        <v>1.7433317459562177E-4</v>
      </c>
      <c r="BS68" s="45">
        <v>0.17899999999999999</v>
      </c>
      <c r="BT68" s="45">
        <v>0.02</v>
      </c>
      <c r="BU68" s="45">
        <v>14</v>
      </c>
      <c r="BV68" s="45">
        <v>5</v>
      </c>
      <c r="BW68" s="45">
        <v>5</v>
      </c>
      <c r="BX68" s="45">
        <v>14</v>
      </c>
      <c r="BY68" s="45">
        <v>6</v>
      </c>
      <c r="BZ68" s="45">
        <v>9</v>
      </c>
      <c r="CA68" s="45">
        <v>5</v>
      </c>
      <c r="CB68" s="45">
        <v>3</v>
      </c>
      <c r="CC68" s="45">
        <v>4</v>
      </c>
      <c r="CD68" s="45">
        <v>3</v>
      </c>
      <c r="CE68" s="45">
        <v>4</v>
      </c>
      <c r="CF68" s="45">
        <v>1</v>
      </c>
      <c r="CG68" s="45">
        <v>4</v>
      </c>
      <c r="CH68" s="45">
        <v>4</v>
      </c>
      <c r="CI68" s="45">
        <v>81</v>
      </c>
      <c r="CJ68" s="45">
        <v>120</v>
      </c>
    </row>
    <row r="69" spans="1:88" ht="14" customHeight="1" x14ac:dyDescent="0.35">
      <c r="A69" s="79">
        <v>498</v>
      </c>
      <c r="B69" s="61" t="s">
        <v>188</v>
      </c>
      <c r="C69" s="61" t="s">
        <v>187</v>
      </c>
      <c r="D69" s="63">
        <v>39.141101800000001</v>
      </c>
      <c r="E69" s="63">
        <v>-86.403503400000005</v>
      </c>
      <c r="F69" s="59" t="s">
        <v>306</v>
      </c>
      <c r="G69" s="59" t="s">
        <v>185</v>
      </c>
      <c r="H69" s="59">
        <v>51202080606</v>
      </c>
      <c r="I69" s="59">
        <v>39.141101800000001</v>
      </c>
      <c r="J69" s="59">
        <v>-86.403503400000005</v>
      </c>
      <c r="K69" s="59" t="s">
        <v>92</v>
      </c>
      <c r="L69" s="68">
        <v>0</v>
      </c>
      <c r="M69" s="70"/>
      <c r="N69" s="62">
        <v>1</v>
      </c>
      <c r="O69" s="62" t="s">
        <v>93</v>
      </c>
      <c r="P69" s="59">
        <v>16.5</v>
      </c>
      <c r="Q69" s="59">
        <v>6</v>
      </c>
      <c r="R69" s="70"/>
      <c r="S69" s="62">
        <v>2.5</v>
      </c>
      <c r="T69" s="70"/>
      <c r="U69" s="62">
        <v>4.0000000000000001E-3</v>
      </c>
      <c r="V69" s="70"/>
      <c r="W69" s="62">
        <v>2E-3</v>
      </c>
      <c r="X69" s="70" t="s">
        <v>94</v>
      </c>
      <c r="Y69" s="62">
        <v>0.1</v>
      </c>
      <c r="Z69" s="70" t="s">
        <v>94</v>
      </c>
      <c r="AA69" s="62">
        <v>7.9000000000000008E-3</v>
      </c>
      <c r="AB69" s="70"/>
      <c r="AC69" s="71">
        <v>2.5000000000000001E-2</v>
      </c>
      <c r="AD69" s="69">
        <v>7.6336662247376294E-3</v>
      </c>
      <c r="AE69" s="62"/>
      <c r="AF69" s="68">
        <v>14</v>
      </c>
      <c r="AG69" s="68">
        <v>0</v>
      </c>
      <c r="AH69" s="68">
        <v>0</v>
      </c>
      <c r="AI69" s="68">
        <v>14</v>
      </c>
      <c r="AJ69" s="68">
        <v>8</v>
      </c>
      <c r="AK69" s="68">
        <v>9</v>
      </c>
      <c r="AL69" s="68">
        <v>5</v>
      </c>
      <c r="AM69" s="68">
        <v>5</v>
      </c>
      <c r="AN69" s="68">
        <v>0</v>
      </c>
      <c r="AO69" s="68">
        <v>3</v>
      </c>
      <c r="AP69" s="68">
        <v>4</v>
      </c>
      <c r="AQ69" s="68">
        <v>1</v>
      </c>
      <c r="AR69" s="68">
        <v>4</v>
      </c>
      <c r="AS69" s="68">
        <v>7</v>
      </c>
      <c r="AT69" s="76">
        <v>74</v>
      </c>
      <c r="AU69" s="46">
        <v>120</v>
      </c>
      <c r="AY69" s="49">
        <f>Y69/U69</f>
        <v>25</v>
      </c>
      <c r="AZ69" s="50">
        <f>AA69/Y69</f>
        <v>7.9000000000000001E-2</v>
      </c>
      <c r="BA69" s="50">
        <f>W69/U69</f>
        <v>0.5</v>
      </c>
      <c r="BB69" s="50">
        <f>W69/(U69*3.06)</f>
        <v>0.16339869281045752</v>
      </c>
      <c r="BC69" s="45">
        <v>44288</v>
      </c>
      <c r="BD69" s="45">
        <v>498</v>
      </c>
      <c r="BE69" s="45" t="s">
        <v>184</v>
      </c>
      <c r="BF69" s="45">
        <v>51202080606</v>
      </c>
      <c r="BG69" s="45" t="s">
        <v>156</v>
      </c>
      <c r="BH69" s="45">
        <v>39.141101800000001</v>
      </c>
      <c r="BI69" s="45">
        <v>-86.403503400000005</v>
      </c>
      <c r="BJ69" s="45" t="s">
        <v>92</v>
      </c>
      <c r="BK69" s="45">
        <v>5</v>
      </c>
      <c r="BL69" s="45">
        <v>5</v>
      </c>
      <c r="BM69" s="45">
        <v>0</v>
      </c>
      <c r="BN69" s="45">
        <v>1.7999999999998018</v>
      </c>
      <c r="BO69" s="45">
        <v>7.0000000000000001E-3</v>
      </c>
      <c r="BP69" s="45">
        <v>0.33800000000000002</v>
      </c>
      <c r="BQ69" s="45" t="s">
        <v>98</v>
      </c>
      <c r="BR69" s="45">
        <v>1.7433317459562177E-4</v>
      </c>
      <c r="BS69" s="45">
        <v>0.374</v>
      </c>
      <c r="BT69" s="45">
        <v>2.1000000000000001E-2</v>
      </c>
      <c r="BU69" s="45">
        <v>14</v>
      </c>
      <c r="BV69" s="45">
        <v>0</v>
      </c>
      <c r="BW69" s="45">
        <v>0</v>
      </c>
      <c r="BX69" s="45">
        <v>12</v>
      </c>
      <c r="BY69" s="45">
        <v>8</v>
      </c>
      <c r="BZ69" s="45">
        <v>9</v>
      </c>
      <c r="CA69" s="45">
        <v>5</v>
      </c>
      <c r="CB69" s="45">
        <v>3</v>
      </c>
      <c r="CC69" s="45">
        <v>2</v>
      </c>
      <c r="CD69" s="45">
        <v>3</v>
      </c>
      <c r="CE69" s="45">
        <v>8</v>
      </c>
      <c r="CF69" s="45">
        <v>1</v>
      </c>
      <c r="CG69" s="45">
        <v>0</v>
      </c>
      <c r="CH69" s="45">
        <v>0</v>
      </c>
      <c r="CI69" s="45">
        <v>65</v>
      </c>
      <c r="CJ69" s="45">
        <v>120</v>
      </c>
    </row>
    <row r="70" spans="1:88" ht="14" customHeight="1" x14ac:dyDescent="0.35">
      <c r="A70" s="79">
        <v>499</v>
      </c>
      <c r="B70" s="61" t="s">
        <v>183</v>
      </c>
      <c r="C70" s="61" t="s">
        <v>182</v>
      </c>
      <c r="D70" s="63">
        <v>39.132801100000002</v>
      </c>
      <c r="E70" s="63">
        <v>-86.389198300000004</v>
      </c>
      <c r="F70" s="59" t="s">
        <v>306</v>
      </c>
      <c r="G70" s="59" t="s">
        <v>185</v>
      </c>
      <c r="H70" s="59">
        <v>51202080606</v>
      </c>
      <c r="I70" s="59">
        <v>39.132801100000002</v>
      </c>
      <c r="J70" s="59">
        <v>-86.389198300000004</v>
      </c>
      <c r="K70" s="59" t="s">
        <v>92</v>
      </c>
      <c r="L70" s="68">
        <v>3</v>
      </c>
      <c r="M70" s="70" t="s">
        <v>94</v>
      </c>
      <c r="N70" s="62">
        <v>1</v>
      </c>
      <c r="O70" s="62" t="s">
        <v>93</v>
      </c>
      <c r="P70" s="59"/>
      <c r="Q70" s="59"/>
      <c r="R70" s="70"/>
      <c r="S70" s="62">
        <v>22.7</v>
      </c>
      <c r="T70" s="70"/>
      <c r="U70" s="62">
        <v>0.14299999999999999</v>
      </c>
      <c r="V70" s="70"/>
      <c r="W70" s="62">
        <v>8.9999999999999993E-3</v>
      </c>
      <c r="X70" s="70"/>
      <c r="Y70" s="62">
        <v>2.42</v>
      </c>
      <c r="Z70" s="70" t="s">
        <v>94</v>
      </c>
      <c r="AA70" s="62">
        <v>7.9000000000000008E-3</v>
      </c>
      <c r="AB70" s="70"/>
      <c r="AC70" s="71">
        <v>1.268</v>
      </c>
      <c r="AD70" s="69" t="s">
        <v>102</v>
      </c>
      <c r="AE70" s="62"/>
      <c r="AF70" s="68">
        <v>0</v>
      </c>
      <c r="AG70" s="68">
        <v>0</v>
      </c>
      <c r="AH70" s="68">
        <v>0</v>
      </c>
      <c r="AI70" s="68">
        <v>6</v>
      </c>
      <c r="AJ70" s="68">
        <v>3</v>
      </c>
      <c r="AK70" s="68">
        <v>9</v>
      </c>
      <c r="AL70" s="68">
        <v>5</v>
      </c>
      <c r="AM70" s="68">
        <v>4.5</v>
      </c>
      <c r="AN70" s="68">
        <v>4</v>
      </c>
      <c r="AO70" s="68">
        <v>3</v>
      </c>
      <c r="AP70" s="68">
        <v>4</v>
      </c>
      <c r="AQ70" s="68">
        <v>0</v>
      </c>
      <c r="AR70" s="68">
        <v>0</v>
      </c>
      <c r="AS70" s="68">
        <v>0</v>
      </c>
      <c r="AT70" s="76">
        <v>38.5</v>
      </c>
      <c r="AU70" s="46" t="s">
        <v>115</v>
      </c>
      <c r="AY70" s="49">
        <f>Y70/U70</f>
        <v>16.923076923076923</v>
      </c>
      <c r="AZ70" s="50">
        <f>AA70/Y70</f>
        <v>3.2644628099173559E-3</v>
      </c>
      <c r="BA70" s="50">
        <f>W70/U70</f>
        <v>6.2937062937062943E-2</v>
      </c>
      <c r="BB70" s="50">
        <f>W70/(U70*3.06)</f>
        <v>2.0567667626491155E-2</v>
      </c>
      <c r="BC70" s="45">
        <v>44288</v>
      </c>
      <c r="BD70" s="45">
        <v>499</v>
      </c>
      <c r="BE70" s="45" t="s">
        <v>184</v>
      </c>
      <c r="BF70" s="45">
        <v>51202080606</v>
      </c>
      <c r="BG70" s="45" t="s">
        <v>156</v>
      </c>
      <c r="BH70" s="45">
        <v>39.132801100000002</v>
      </c>
      <c r="BI70" s="45">
        <v>-86.389198300000004</v>
      </c>
      <c r="BJ70" s="45" t="s">
        <v>186</v>
      </c>
      <c r="BK70" s="45" t="s">
        <v>115</v>
      </c>
      <c r="BL70" s="45" t="s">
        <v>115</v>
      </c>
      <c r="BN70" s="45" t="s">
        <v>96</v>
      </c>
      <c r="BO70" s="45" t="s">
        <v>102</v>
      </c>
      <c r="BP70" s="45" t="s">
        <v>102</v>
      </c>
      <c r="BQ70" s="45" t="s">
        <v>102</v>
      </c>
      <c r="BR70" s="45" t="s">
        <v>102</v>
      </c>
      <c r="BS70" s="45" t="s">
        <v>102</v>
      </c>
      <c r="BT70" s="45" t="s">
        <v>102</v>
      </c>
      <c r="BU70" s="45" t="s">
        <v>115</v>
      </c>
      <c r="BV70" s="45" t="s">
        <v>115</v>
      </c>
      <c r="BW70" s="45" t="s">
        <v>115</v>
      </c>
      <c r="BX70" s="45" t="s">
        <v>115</v>
      </c>
      <c r="BY70" s="45" t="s">
        <v>115</v>
      </c>
      <c r="BZ70" s="45" t="s">
        <v>115</v>
      </c>
      <c r="CA70" s="45" t="s">
        <v>115</v>
      </c>
      <c r="CB70" s="45" t="s">
        <v>115</v>
      </c>
      <c r="CC70" s="45" t="s">
        <v>115</v>
      </c>
      <c r="CD70" s="45" t="s">
        <v>115</v>
      </c>
      <c r="CE70" s="45" t="s">
        <v>115</v>
      </c>
      <c r="CF70" s="45" t="s">
        <v>115</v>
      </c>
      <c r="CG70" s="45" t="s">
        <v>115</v>
      </c>
      <c r="CH70" s="45" t="s">
        <v>115</v>
      </c>
      <c r="CI70" s="45" t="s">
        <v>115</v>
      </c>
      <c r="CJ70" s="45" t="s">
        <v>115</v>
      </c>
    </row>
    <row r="71" spans="1:88" ht="14" customHeight="1" x14ac:dyDescent="0.35">
      <c r="A71" s="79">
        <v>608</v>
      </c>
      <c r="B71" s="62" t="s">
        <v>164</v>
      </c>
      <c r="C71" s="61" t="s">
        <v>181</v>
      </c>
      <c r="D71" s="63">
        <v>39.150199899999997</v>
      </c>
      <c r="E71" s="63">
        <v>-86.154502899999997</v>
      </c>
      <c r="F71" s="59" t="s">
        <v>305</v>
      </c>
      <c r="G71" s="59" t="s">
        <v>151</v>
      </c>
      <c r="H71" s="59">
        <v>51202080502</v>
      </c>
      <c r="I71" s="59">
        <v>39.150199899999997</v>
      </c>
      <c r="J71" s="59">
        <v>-86.154502899999997</v>
      </c>
      <c r="K71" s="59" t="s">
        <v>114</v>
      </c>
      <c r="L71" s="68"/>
      <c r="M71" s="70"/>
      <c r="N71" s="62"/>
      <c r="O71" s="62"/>
      <c r="P71" s="59"/>
      <c r="Q71" s="59"/>
      <c r="R71" s="70"/>
      <c r="S71" s="62"/>
      <c r="T71" s="70"/>
      <c r="U71" s="62"/>
      <c r="V71" s="70"/>
      <c r="W71" s="62"/>
      <c r="X71" s="70"/>
      <c r="Y71" s="62"/>
      <c r="Z71" s="70"/>
      <c r="AA71" s="62"/>
      <c r="AB71" s="70"/>
      <c r="AC71" s="71"/>
      <c r="AD71" s="69"/>
      <c r="AE71" s="62"/>
      <c r="AF71" s="68">
        <v>14</v>
      </c>
      <c r="AG71" s="68">
        <v>5</v>
      </c>
      <c r="AH71" s="68">
        <v>5</v>
      </c>
      <c r="AI71" s="68">
        <v>4</v>
      </c>
      <c r="AJ71" s="68">
        <v>3</v>
      </c>
      <c r="AK71" s="68">
        <v>12</v>
      </c>
      <c r="AL71" s="68">
        <v>5</v>
      </c>
      <c r="AM71" s="68">
        <v>2</v>
      </c>
      <c r="AN71" s="68">
        <v>4</v>
      </c>
      <c r="AO71" s="68">
        <v>2</v>
      </c>
      <c r="AP71" s="68">
        <v>0</v>
      </c>
      <c r="AQ71" s="68">
        <v>0</v>
      </c>
      <c r="AR71" s="68">
        <v>0</v>
      </c>
      <c r="AS71" s="68">
        <v>0</v>
      </c>
      <c r="AT71" s="76">
        <v>56</v>
      </c>
      <c r="AU71" s="46" t="s">
        <v>115</v>
      </c>
      <c r="BC71" s="45">
        <v>44288</v>
      </c>
      <c r="BD71" s="45">
        <v>608</v>
      </c>
      <c r="BE71" s="45" t="s">
        <v>150</v>
      </c>
      <c r="BF71" s="45">
        <v>51202080502</v>
      </c>
      <c r="BG71" s="45" t="s">
        <v>152</v>
      </c>
      <c r="BH71" s="45">
        <v>39.150199899999997</v>
      </c>
      <c r="BI71" s="45">
        <v>-86.154502899999997</v>
      </c>
      <c r="BJ71" s="45" t="s">
        <v>92</v>
      </c>
      <c r="BK71" s="45">
        <v>6</v>
      </c>
      <c r="BL71" s="45">
        <v>5</v>
      </c>
      <c r="BM71" s="45">
        <v>4.0999999999999996</v>
      </c>
      <c r="BN71" s="45" t="s">
        <v>96</v>
      </c>
      <c r="BO71" s="45">
        <v>6.0000000000000001E-3</v>
      </c>
      <c r="BP71" s="45">
        <v>0.11700000000000001</v>
      </c>
      <c r="BQ71" s="45" t="s">
        <v>98</v>
      </c>
      <c r="BR71" s="45">
        <v>1.8903330013787928E-4</v>
      </c>
      <c r="BS71" s="45">
        <v>0.24</v>
      </c>
      <c r="BT71" s="45">
        <v>2.5000000000000001E-2</v>
      </c>
      <c r="BU71" s="45">
        <v>14</v>
      </c>
      <c r="BV71" s="45">
        <v>5</v>
      </c>
      <c r="BW71" s="45">
        <v>5</v>
      </c>
      <c r="BX71" s="45">
        <v>4</v>
      </c>
      <c r="BY71" s="45">
        <v>3</v>
      </c>
      <c r="BZ71" s="45">
        <v>3</v>
      </c>
      <c r="CA71" s="45">
        <v>0</v>
      </c>
      <c r="CB71" s="45">
        <v>2</v>
      </c>
      <c r="CC71" s="45">
        <v>2</v>
      </c>
      <c r="CD71" s="45">
        <v>0</v>
      </c>
      <c r="CE71" s="45">
        <v>0</v>
      </c>
      <c r="CF71" s="45">
        <v>5</v>
      </c>
      <c r="CG71" s="45">
        <v>6</v>
      </c>
      <c r="CH71" s="45">
        <v>7</v>
      </c>
      <c r="CI71" s="45">
        <v>56</v>
      </c>
      <c r="CJ71" s="45">
        <v>120</v>
      </c>
    </row>
    <row r="72" spans="1:88" ht="14" customHeight="1" x14ac:dyDescent="0.35">
      <c r="A72" s="79">
        <v>613</v>
      </c>
      <c r="B72" s="61" t="s">
        <v>162</v>
      </c>
      <c r="C72" s="61" t="s">
        <v>180</v>
      </c>
      <c r="D72" s="63">
        <v>39.115699800000002</v>
      </c>
      <c r="E72" s="63">
        <v>-86.189598099999998</v>
      </c>
      <c r="F72" s="59" t="s">
        <v>305</v>
      </c>
      <c r="G72" s="59" t="s">
        <v>151</v>
      </c>
      <c r="H72" s="59">
        <v>51202080502</v>
      </c>
      <c r="I72" s="59">
        <v>39.115699800000002</v>
      </c>
      <c r="J72" s="59">
        <v>-86.189598099999998</v>
      </c>
      <c r="K72" s="59" t="s">
        <v>92</v>
      </c>
      <c r="L72" s="68">
        <v>0</v>
      </c>
      <c r="M72" s="70"/>
      <c r="N72" s="62">
        <v>20.399999999999999</v>
      </c>
      <c r="O72" s="62" t="s">
        <v>93</v>
      </c>
      <c r="P72" s="59">
        <v>18</v>
      </c>
      <c r="Q72" s="59">
        <v>6</v>
      </c>
      <c r="R72" s="70"/>
      <c r="S72" s="62">
        <v>0.5</v>
      </c>
      <c r="T72" s="70"/>
      <c r="U72" s="62">
        <v>5.0000000000000001E-3</v>
      </c>
      <c r="V72" s="70"/>
      <c r="W72" s="62">
        <v>2E-3</v>
      </c>
      <c r="X72" s="70" t="s">
        <v>94</v>
      </c>
      <c r="Y72" s="62">
        <v>0.1</v>
      </c>
      <c r="Z72" s="70" t="s">
        <v>94</v>
      </c>
      <c r="AA72" s="62">
        <v>7.9000000000000008E-3</v>
      </c>
      <c r="AB72" s="70"/>
      <c r="AC72" s="71">
        <v>3.2000000000000001E-2</v>
      </c>
      <c r="AD72" s="69">
        <v>1.0926582225500036E-2</v>
      </c>
      <c r="AE72" s="62"/>
      <c r="AF72" s="68">
        <v>10</v>
      </c>
      <c r="AG72" s="68">
        <v>0</v>
      </c>
      <c r="AH72" s="68">
        <v>0</v>
      </c>
      <c r="AI72" s="68">
        <v>12</v>
      </c>
      <c r="AJ72" s="68">
        <v>3</v>
      </c>
      <c r="AK72" s="68">
        <v>9</v>
      </c>
      <c r="AL72" s="68">
        <v>5</v>
      </c>
      <c r="AM72" s="68">
        <v>0</v>
      </c>
      <c r="AN72" s="68">
        <v>2</v>
      </c>
      <c r="AO72" s="68">
        <v>3</v>
      </c>
      <c r="AP72" s="68">
        <v>4</v>
      </c>
      <c r="AQ72" s="68">
        <v>1</v>
      </c>
      <c r="AR72" s="68">
        <v>0</v>
      </c>
      <c r="AS72" s="68">
        <v>0</v>
      </c>
      <c r="AT72" s="76">
        <v>49</v>
      </c>
      <c r="AU72" s="46">
        <v>120</v>
      </c>
      <c r="AY72" s="49">
        <f>Y72/U72</f>
        <v>20</v>
      </c>
      <c r="AZ72" s="50">
        <f>AA72/Y72</f>
        <v>7.9000000000000001E-2</v>
      </c>
      <c r="BA72" s="50">
        <f>W72/U72</f>
        <v>0.4</v>
      </c>
      <c r="BB72" s="50">
        <f>W72/(U72*3.06)</f>
        <v>0.13071895424836599</v>
      </c>
      <c r="BC72" s="45">
        <v>44288</v>
      </c>
      <c r="BD72" s="45">
        <v>613</v>
      </c>
      <c r="BE72" s="45" t="s">
        <v>150</v>
      </c>
      <c r="BF72" s="45">
        <v>51202080502</v>
      </c>
      <c r="BG72" s="45" t="s">
        <v>152</v>
      </c>
      <c r="BH72" s="45">
        <v>39.115699800000002</v>
      </c>
      <c r="BI72" s="45">
        <v>-86.189598099999998</v>
      </c>
      <c r="BJ72" s="45" t="s">
        <v>92</v>
      </c>
      <c r="BK72" s="45">
        <v>6.1</v>
      </c>
      <c r="BL72" s="45">
        <v>4</v>
      </c>
      <c r="BM72" s="45">
        <v>9.8000000000000007</v>
      </c>
      <c r="BN72" s="45">
        <v>2.3999999999997357</v>
      </c>
      <c r="BO72" s="45">
        <v>4.0000000000000001E-3</v>
      </c>
      <c r="BP72" s="45">
        <v>0.26100000000000001</v>
      </c>
      <c r="BQ72" s="45" t="s">
        <v>98</v>
      </c>
      <c r="BR72" s="45">
        <v>1.9056608552795682E-5</v>
      </c>
      <c r="BS72" s="45">
        <v>0.35699999999999998</v>
      </c>
      <c r="BT72" s="45">
        <v>2.5500000000000002E-2</v>
      </c>
      <c r="BU72" s="45">
        <v>12</v>
      </c>
      <c r="BV72" s="45">
        <v>5</v>
      </c>
      <c r="BW72" s="45">
        <v>0</v>
      </c>
      <c r="BX72" s="45">
        <v>10</v>
      </c>
      <c r="BY72" s="45">
        <v>6</v>
      </c>
      <c r="BZ72" s="45">
        <v>9</v>
      </c>
      <c r="CA72" s="45">
        <v>5</v>
      </c>
      <c r="CB72" s="45">
        <v>3</v>
      </c>
      <c r="CC72" s="45">
        <v>2</v>
      </c>
      <c r="CD72" s="45">
        <v>3</v>
      </c>
      <c r="CE72" s="45">
        <v>4</v>
      </c>
      <c r="CF72" s="45">
        <v>1</v>
      </c>
      <c r="CG72" s="45">
        <v>8</v>
      </c>
      <c r="CH72" s="45">
        <v>6</v>
      </c>
      <c r="CI72" s="45">
        <v>74</v>
      </c>
      <c r="CJ72" s="45">
        <v>120</v>
      </c>
    </row>
    <row r="73" spans="1:88" ht="14" customHeight="1" x14ac:dyDescent="0.35">
      <c r="A73" s="79">
        <v>616</v>
      </c>
      <c r="B73" s="61" t="s">
        <v>166</v>
      </c>
      <c r="C73" s="61" t="s">
        <v>179</v>
      </c>
      <c r="D73" s="63">
        <v>39.084999099999997</v>
      </c>
      <c r="E73" s="63">
        <v>-86.149002100000004</v>
      </c>
      <c r="F73" s="59" t="s">
        <v>305</v>
      </c>
      <c r="G73" s="59" t="s">
        <v>151</v>
      </c>
      <c r="H73" s="59">
        <v>51202080502</v>
      </c>
      <c r="I73" s="59">
        <v>39.084999099999997</v>
      </c>
      <c r="J73" s="59">
        <v>-86.149002100000004</v>
      </c>
      <c r="K73" s="59" t="s">
        <v>92</v>
      </c>
      <c r="L73" s="68">
        <v>1</v>
      </c>
      <c r="M73" s="70"/>
      <c r="N73" s="62">
        <v>137.4</v>
      </c>
      <c r="O73" s="62" t="s">
        <v>93</v>
      </c>
      <c r="P73" s="59">
        <v>16</v>
      </c>
      <c r="Q73" s="59">
        <v>6</v>
      </c>
      <c r="R73" s="70"/>
      <c r="S73" s="62">
        <v>40</v>
      </c>
      <c r="T73" s="70"/>
      <c r="U73" s="62">
        <v>1.9E-2</v>
      </c>
      <c r="V73" s="70"/>
      <c r="W73" s="62">
        <v>2E-3</v>
      </c>
      <c r="X73" s="70" t="s">
        <v>94</v>
      </c>
      <c r="Y73" s="62">
        <v>0.1</v>
      </c>
      <c r="Z73" s="70" t="s">
        <v>94</v>
      </c>
      <c r="AA73" s="62">
        <v>7.9000000000000008E-3</v>
      </c>
      <c r="AB73" s="70"/>
      <c r="AC73" s="71">
        <v>1.6E-2</v>
      </c>
      <c r="AD73" s="69">
        <v>4.7056588906829186E-3</v>
      </c>
      <c r="AE73" s="62"/>
      <c r="AF73" s="68">
        <v>0</v>
      </c>
      <c r="AG73" s="68">
        <v>0</v>
      </c>
      <c r="AH73" s="68">
        <v>0</v>
      </c>
      <c r="AI73" s="68">
        <v>6</v>
      </c>
      <c r="AJ73" s="68">
        <v>8</v>
      </c>
      <c r="AK73" s="68">
        <v>0</v>
      </c>
      <c r="AL73" s="68">
        <v>5</v>
      </c>
      <c r="AM73" s="68">
        <v>5</v>
      </c>
      <c r="AN73" s="68">
        <v>2</v>
      </c>
      <c r="AO73" s="68">
        <v>3</v>
      </c>
      <c r="AP73" s="68">
        <v>4</v>
      </c>
      <c r="AQ73" s="68">
        <v>1</v>
      </c>
      <c r="AR73" s="68">
        <v>0</v>
      </c>
      <c r="AS73" s="68">
        <v>0</v>
      </c>
      <c r="AT73" s="76">
        <v>34</v>
      </c>
      <c r="AU73" s="46">
        <v>120</v>
      </c>
      <c r="AY73" s="49">
        <f>Y73/U73</f>
        <v>5.2631578947368425</v>
      </c>
      <c r="AZ73" s="50">
        <f>AA73/Y73</f>
        <v>7.9000000000000001E-2</v>
      </c>
      <c r="BA73" s="50">
        <f>W73/U73</f>
        <v>0.10526315789473685</v>
      </c>
      <c r="BB73" s="50">
        <f>W73/(U73*3.06)</f>
        <v>3.4399724802201583E-2</v>
      </c>
      <c r="BC73" s="45">
        <v>44288</v>
      </c>
      <c r="BD73" s="45">
        <v>616</v>
      </c>
      <c r="BE73" s="45" t="s">
        <v>150</v>
      </c>
      <c r="BF73" s="45">
        <v>51202080502</v>
      </c>
      <c r="BG73" s="45" t="s">
        <v>152</v>
      </c>
      <c r="BH73" s="45">
        <v>39.084999099999997</v>
      </c>
      <c r="BI73" s="45">
        <v>-86.149002100000004</v>
      </c>
      <c r="BJ73" s="45" t="s">
        <v>92</v>
      </c>
      <c r="BK73" s="45">
        <v>4</v>
      </c>
      <c r="BL73" s="45">
        <v>4</v>
      </c>
      <c r="BM73" s="45">
        <v>12.1</v>
      </c>
      <c r="BN73" s="45" t="s">
        <v>96</v>
      </c>
      <c r="BO73" s="45">
        <v>3.0000000000000001E-3</v>
      </c>
      <c r="BP73" s="45">
        <v>0.22900000000000001</v>
      </c>
      <c r="BQ73" s="45" t="s">
        <v>98</v>
      </c>
      <c r="BR73" s="45">
        <v>1.6068394969611172E-5</v>
      </c>
      <c r="BS73" s="45">
        <v>0.28299999999999997</v>
      </c>
      <c r="BT73" s="45">
        <v>2.1000000000000001E-2</v>
      </c>
      <c r="BU73" s="45">
        <v>10</v>
      </c>
      <c r="BV73" s="45">
        <v>5</v>
      </c>
      <c r="BW73" s="45">
        <v>5</v>
      </c>
      <c r="BX73" s="45">
        <v>10</v>
      </c>
      <c r="BY73" s="45">
        <v>8</v>
      </c>
      <c r="BZ73" s="45">
        <v>9</v>
      </c>
      <c r="CA73" s="45">
        <v>5</v>
      </c>
      <c r="CB73" s="45">
        <v>0</v>
      </c>
      <c r="CC73" s="45">
        <v>2</v>
      </c>
      <c r="CD73" s="45">
        <v>2</v>
      </c>
      <c r="CE73" s="45">
        <v>4</v>
      </c>
      <c r="CF73" s="45">
        <v>5</v>
      </c>
      <c r="CG73" s="45">
        <v>6</v>
      </c>
      <c r="CH73" s="45">
        <v>4</v>
      </c>
      <c r="CI73" s="45">
        <v>75</v>
      </c>
      <c r="CJ73" s="45">
        <v>120</v>
      </c>
    </row>
    <row r="74" spans="1:88" ht="14" customHeight="1" x14ac:dyDescent="0.35">
      <c r="A74" s="79">
        <v>621</v>
      </c>
      <c r="B74" s="61" t="s">
        <v>178</v>
      </c>
      <c r="C74" s="61" t="s">
        <v>177</v>
      </c>
      <c r="D74" s="63">
        <v>39.107399000000001</v>
      </c>
      <c r="E74" s="63">
        <v>-86.226402300000004</v>
      </c>
      <c r="F74" s="59" t="s">
        <v>298</v>
      </c>
      <c r="G74" s="59" t="s">
        <v>151</v>
      </c>
      <c r="H74" s="59">
        <v>51202080503</v>
      </c>
      <c r="I74" s="59">
        <v>39.107399000000001</v>
      </c>
      <c r="J74" s="59">
        <v>-86.226402300000004</v>
      </c>
      <c r="K74" s="59" t="s">
        <v>92</v>
      </c>
      <c r="L74" s="68">
        <v>0</v>
      </c>
      <c r="M74" s="70"/>
      <c r="N74" s="62">
        <v>57.3</v>
      </c>
      <c r="O74" s="62" t="s">
        <v>93</v>
      </c>
      <c r="P74" s="59">
        <v>17</v>
      </c>
      <c r="Q74" s="59">
        <v>6</v>
      </c>
      <c r="R74" s="70"/>
      <c r="S74" s="62">
        <v>2.5</v>
      </c>
      <c r="T74" s="70"/>
      <c r="U74" s="62">
        <v>7.0000000000000001E-3</v>
      </c>
      <c r="V74" s="70"/>
      <c r="W74" s="62">
        <v>4.0000000000000001E-3</v>
      </c>
      <c r="X74" s="70" t="s">
        <v>94</v>
      </c>
      <c r="Y74" s="62">
        <v>0.1</v>
      </c>
      <c r="Z74" s="70" t="s">
        <v>94</v>
      </c>
      <c r="AA74" s="62">
        <v>7.9000000000000008E-3</v>
      </c>
      <c r="AB74" s="70"/>
      <c r="AC74" s="71">
        <v>1.7999999999999999E-2</v>
      </c>
      <c r="AD74" s="69">
        <v>5.7056092219449914E-3</v>
      </c>
      <c r="AE74" s="62"/>
      <c r="AF74" s="68">
        <v>14</v>
      </c>
      <c r="AG74" s="68">
        <v>5</v>
      </c>
      <c r="AH74" s="68">
        <v>5</v>
      </c>
      <c r="AI74" s="68">
        <v>6</v>
      </c>
      <c r="AJ74" s="68">
        <v>6</v>
      </c>
      <c r="AK74" s="68">
        <v>9</v>
      </c>
      <c r="AL74" s="68">
        <v>5</v>
      </c>
      <c r="AM74" s="68">
        <v>5</v>
      </c>
      <c r="AN74" s="68">
        <v>4</v>
      </c>
      <c r="AO74" s="68">
        <v>3</v>
      </c>
      <c r="AP74" s="68">
        <v>0</v>
      </c>
      <c r="AQ74" s="68">
        <v>0</v>
      </c>
      <c r="AR74" s="68">
        <v>0</v>
      </c>
      <c r="AS74" s="68">
        <v>0</v>
      </c>
      <c r="AT74" s="76">
        <v>62</v>
      </c>
      <c r="AU74" s="46">
        <v>250</v>
      </c>
      <c r="AY74" s="49">
        <f>Y74/U74</f>
        <v>14.285714285714286</v>
      </c>
      <c r="AZ74" s="50">
        <f>AA74/Y74</f>
        <v>7.9000000000000001E-2</v>
      </c>
      <c r="BA74" s="50">
        <f>W74/U74</f>
        <v>0.5714285714285714</v>
      </c>
      <c r="BB74" s="50">
        <f>W74/(U74*3.06)</f>
        <v>0.18674136321195145</v>
      </c>
      <c r="BC74" s="45">
        <v>44288</v>
      </c>
      <c r="BD74" s="45">
        <v>621</v>
      </c>
      <c r="BE74" s="45" t="s">
        <v>155</v>
      </c>
      <c r="BF74" s="45">
        <v>51202080503</v>
      </c>
      <c r="BG74" s="45" t="s">
        <v>152</v>
      </c>
      <c r="BH74" s="45">
        <v>39.107399000000001</v>
      </c>
      <c r="BI74" s="45">
        <v>-86.226402300000004</v>
      </c>
      <c r="BJ74" s="45" t="s">
        <v>92</v>
      </c>
      <c r="BK74" s="45">
        <v>6</v>
      </c>
      <c r="BL74" s="45">
        <v>4.5</v>
      </c>
      <c r="BM74" s="45">
        <v>2</v>
      </c>
      <c r="BN74" s="45" t="s">
        <v>96</v>
      </c>
      <c r="BO74" s="45">
        <v>4.0000000000000001E-3</v>
      </c>
      <c r="BP74" s="45">
        <v>0.13900000000000001</v>
      </c>
      <c r="BQ74" s="45" t="s">
        <v>98</v>
      </c>
      <c r="BR74" s="45">
        <v>5.9778130110060749E-5</v>
      </c>
      <c r="BS74" s="45">
        <v>0.17899999999999999</v>
      </c>
      <c r="BT74" s="45">
        <v>2.1000000000000001E-2</v>
      </c>
      <c r="BU74" s="45">
        <v>10</v>
      </c>
      <c r="BV74" s="45">
        <v>5</v>
      </c>
      <c r="BW74" s="45">
        <v>5</v>
      </c>
      <c r="BX74" s="45">
        <v>6</v>
      </c>
      <c r="BY74" s="45">
        <v>6</v>
      </c>
      <c r="BZ74" s="45">
        <v>12</v>
      </c>
      <c r="CA74" s="45">
        <v>5</v>
      </c>
      <c r="CB74" s="45">
        <v>5</v>
      </c>
      <c r="CC74" s="45">
        <v>2</v>
      </c>
      <c r="CD74" s="45">
        <v>2</v>
      </c>
      <c r="CE74" s="45">
        <v>0</v>
      </c>
      <c r="CF74" s="45">
        <v>1</v>
      </c>
      <c r="CG74" s="45">
        <v>6</v>
      </c>
      <c r="CH74" s="45">
        <v>4</v>
      </c>
      <c r="CI74" s="45">
        <v>69</v>
      </c>
      <c r="CJ74" s="45">
        <v>50</v>
      </c>
    </row>
    <row r="75" spans="1:88" ht="14" customHeight="1" x14ac:dyDescent="0.35">
      <c r="A75" s="79">
        <v>623</v>
      </c>
      <c r="B75" s="61" t="s">
        <v>166</v>
      </c>
      <c r="C75" s="61" t="s">
        <v>176</v>
      </c>
      <c r="D75" s="63">
        <v>39.087898299999999</v>
      </c>
      <c r="E75" s="63">
        <v>-86.191597000000002</v>
      </c>
      <c r="F75" s="59" t="s">
        <v>305</v>
      </c>
      <c r="G75" s="59" t="s">
        <v>151</v>
      </c>
      <c r="H75" s="59">
        <v>51202080502</v>
      </c>
      <c r="I75" s="59">
        <v>39.087898299999999</v>
      </c>
      <c r="J75" s="59">
        <v>-86.191597000000002</v>
      </c>
      <c r="K75" s="59" t="s">
        <v>92</v>
      </c>
      <c r="L75" s="68">
        <v>0</v>
      </c>
      <c r="M75" s="70"/>
      <c r="N75" s="62">
        <v>23.1</v>
      </c>
      <c r="O75" s="62" t="s">
        <v>93</v>
      </c>
      <c r="P75" s="59">
        <v>17</v>
      </c>
      <c r="Q75" s="59">
        <v>6</v>
      </c>
      <c r="R75" s="70"/>
      <c r="S75" s="62">
        <v>1.2</v>
      </c>
      <c r="T75" s="70"/>
      <c r="U75" s="62">
        <v>5.0000000000000001E-3</v>
      </c>
      <c r="V75" s="70"/>
      <c r="W75" s="62">
        <v>2E-3</v>
      </c>
      <c r="X75" s="70" t="s">
        <v>94</v>
      </c>
      <c r="Y75" s="62">
        <v>0.1</v>
      </c>
      <c r="Z75" s="70" t="s">
        <v>94</v>
      </c>
      <c r="AA75" s="62">
        <v>7.9000000000000008E-3</v>
      </c>
      <c r="AB75" s="70" t="s">
        <v>94</v>
      </c>
      <c r="AC75" s="71">
        <v>1.4E-2</v>
      </c>
      <c r="AD75" s="69">
        <v>4.437696061512772E-3</v>
      </c>
      <c r="AE75" s="62"/>
      <c r="AF75" s="68">
        <v>14</v>
      </c>
      <c r="AG75" s="68">
        <v>0</v>
      </c>
      <c r="AH75" s="68">
        <v>5</v>
      </c>
      <c r="AI75" s="68">
        <v>12</v>
      </c>
      <c r="AJ75" s="68">
        <v>8</v>
      </c>
      <c r="AK75" s="68">
        <v>9</v>
      </c>
      <c r="AL75" s="68">
        <v>6.5</v>
      </c>
      <c r="AM75" s="68">
        <v>5</v>
      </c>
      <c r="AN75" s="68">
        <v>4</v>
      </c>
      <c r="AO75" s="68">
        <v>2.5</v>
      </c>
      <c r="AP75" s="68">
        <v>7</v>
      </c>
      <c r="AQ75" s="68">
        <v>1</v>
      </c>
      <c r="AR75" s="68">
        <v>0</v>
      </c>
      <c r="AS75" s="68">
        <v>0</v>
      </c>
      <c r="AT75" s="76">
        <v>74</v>
      </c>
      <c r="AU75" s="46">
        <v>120</v>
      </c>
      <c r="AY75" s="49">
        <f>Y75/U75</f>
        <v>20</v>
      </c>
      <c r="AZ75" s="50">
        <f>AA75/Y75</f>
        <v>7.9000000000000001E-2</v>
      </c>
      <c r="BA75" s="50">
        <f>W75/U75</f>
        <v>0.4</v>
      </c>
      <c r="BB75" s="50">
        <f>W75/(U75*3.06)</f>
        <v>0.13071895424836599</v>
      </c>
      <c r="BC75" s="45">
        <v>44288</v>
      </c>
      <c r="BD75" s="45">
        <v>623</v>
      </c>
      <c r="BE75" s="45" t="s">
        <v>150</v>
      </c>
      <c r="BF75" s="45">
        <v>51202080502</v>
      </c>
      <c r="BG75" s="45" t="s">
        <v>152</v>
      </c>
      <c r="BH75" s="45">
        <v>39.087898299999999</v>
      </c>
      <c r="BI75" s="45">
        <v>-86.191597000000002</v>
      </c>
      <c r="BJ75" s="45" t="s">
        <v>92</v>
      </c>
      <c r="BK75" s="45">
        <v>3.3</v>
      </c>
      <c r="BL75" s="45">
        <v>5.5</v>
      </c>
      <c r="BM75" s="45">
        <v>14.5</v>
      </c>
      <c r="BN75" s="45">
        <v>0.99999999999988987</v>
      </c>
      <c r="BO75" s="45">
        <v>3.0000000000000001E-3</v>
      </c>
      <c r="BP75" s="45">
        <v>0.251</v>
      </c>
      <c r="BQ75" s="45" t="s">
        <v>98</v>
      </c>
      <c r="BR75" s="45">
        <v>4.7975218752876764E-4</v>
      </c>
      <c r="BS75" s="45">
        <v>0.316</v>
      </c>
      <c r="BT75" s="45">
        <v>1.9E-2</v>
      </c>
      <c r="BU75" s="45">
        <v>10</v>
      </c>
      <c r="BV75" s="45">
        <v>5</v>
      </c>
      <c r="BW75" s="45">
        <v>5</v>
      </c>
      <c r="BX75" s="45">
        <v>6</v>
      </c>
      <c r="BY75" s="45">
        <v>8</v>
      </c>
      <c r="BZ75" s="45">
        <v>9</v>
      </c>
      <c r="CA75" s="45">
        <v>6.5</v>
      </c>
      <c r="CB75" s="45">
        <v>5</v>
      </c>
      <c r="CC75" s="45">
        <v>2</v>
      </c>
      <c r="CD75" s="45">
        <v>2</v>
      </c>
      <c r="CE75" s="45">
        <v>4</v>
      </c>
      <c r="CF75" s="45">
        <v>3</v>
      </c>
      <c r="CG75" s="45">
        <v>4</v>
      </c>
      <c r="CH75" s="45">
        <v>4</v>
      </c>
      <c r="CI75" s="45">
        <v>73.5</v>
      </c>
      <c r="CJ75" s="45">
        <v>120</v>
      </c>
    </row>
    <row r="76" spans="1:88" ht="14" customHeight="1" x14ac:dyDescent="0.35">
      <c r="A76" s="79">
        <v>625</v>
      </c>
      <c r="B76" s="62" t="s">
        <v>175</v>
      </c>
      <c r="C76" s="61" t="s">
        <v>174</v>
      </c>
      <c r="D76" s="63">
        <v>39.142501799999998</v>
      </c>
      <c r="E76" s="63">
        <v>-86.069000200000005</v>
      </c>
      <c r="F76" s="59" t="s">
        <v>299</v>
      </c>
      <c r="G76" s="59" t="s">
        <v>151</v>
      </c>
      <c r="H76" s="59">
        <v>51202080501</v>
      </c>
      <c r="I76" s="59">
        <v>39.142501799999998</v>
      </c>
      <c r="J76" s="59">
        <v>-86.069000200000005</v>
      </c>
      <c r="K76" s="59" t="s">
        <v>114</v>
      </c>
      <c r="L76" s="68"/>
      <c r="M76" s="70"/>
      <c r="N76" s="62"/>
      <c r="O76" s="62"/>
      <c r="P76" s="59"/>
      <c r="Q76" s="59"/>
      <c r="R76" s="70"/>
      <c r="S76" s="62"/>
      <c r="T76" s="70"/>
      <c r="U76" s="62"/>
      <c r="V76" s="70"/>
      <c r="W76" s="62"/>
      <c r="X76" s="70"/>
      <c r="Y76" s="62"/>
      <c r="Z76" s="70"/>
      <c r="AA76" s="62"/>
      <c r="AB76" s="70"/>
      <c r="AC76" s="71"/>
      <c r="AD76" s="69"/>
      <c r="AE76" s="62"/>
      <c r="AF76" s="68">
        <v>10</v>
      </c>
      <c r="AG76" s="68">
        <v>5</v>
      </c>
      <c r="AH76" s="68">
        <v>0</v>
      </c>
      <c r="AI76" s="68">
        <v>10</v>
      </c>
      <c r="AJ76" s="68">
        <v>8</v>
      </c>
      <c r="AK76" s="68">
        <v>9</v>
      </c>
      <c r="AL76" s="68">
        <v>8</v>
      </c>
      <c r="AM76" s="68">
        <v>5</v>
      </c>
      <c r="AN76" s="68">
        <v>2</v>
      </c>
      <c r="AO76" s="68">
        <v>3</v>
      </c>
      <c r="AP76" s="68">
        <v>0</v>
      </c>
      <c r="AQ76" s="68">
        <v>0</v>
      </c>
      <c r="AR76" s="68">
        <v>0</v>
      </c>
      <c r="AS76" s="68">
        <v>0</v>
      </c>
      <c r="AT76" s="76">
        <v>60</v>
      </c>
      <c r="AU76" s="46" t="s">
        <v>115</v>
      </c>
      <c r="BC76" s="45">
        <v>44288</v>
      </c>
      <c r="BD76" s="45">
        <v>625</v>
      </c>
      <c r="BE76" s="45" t="s">
        <v>159</v>
      </c>
      <c r="BF76" s="45">
        <v>51202080501</v>
      </c>
      <c r="BG76" s="45" t="s">
        <v>152</v>
      </c>
      <c r="BH76" s="45">
        <v>39.142501799999998</v>
      </c>
      <c r="BI76" s="45">
        <v>-86.069000200000005</v>
      </c>
      <c r="BJ76" s="45" t="s">
        <v>92</v>
      </c>
      <c r="BK76" s="45">
        <v>5</v>
      </c>
      <c r="BL76" s="45">
        <v>5</v>
      </c>
      <c r="BM76" s="45">
        <v>43.9</v>
      </c>
      <c r="BN76" s="45">
        <v>4.9999999999998934</v>
      </c>
      <c r="BO76" s="45">
        <v>4.0000000000000001E-3</v>
      </c>
      <c r="BP76" s="45">
        <v>7.9000000000000001E-2</v>
      </c>
      <c r="BQ76" s="45" t="s">
        <v>98</v>
      </c>
      <c r="BR76" s="45">
        <v>1.7433317459562177E-4</v>
      </c>
      <c r="BS76" s="45">
        <v>0.20499999999999999</v>
      </c>
      <c r="BT76" s="45">
        <v>2.5999999999999999E-2</v>
      </c>
      <c r="BU76" s="45">
        <v>10</v>
      </c>
      <c r="BV76" s="45">
        <v>5</v>
      </c>
      <c r="BW76" s="45">
        <v>0</v>
      </c>
      <c r="BX76" s="45">
        <v>14</v>
      </c>
      <c r="BY76" s="45">
        <v>8</v>
      </c>
      <c r="BZ76" s="45">
        <v>9</v>
      </c>
      <c r="CA76" s="45">
        <v>5</v>
      </c>
      <c r="CB76" s="45">
        <v>3</v>
      </c>
      <c r="CC76" s="45">
        <v>2</v>
      </c>
      <c r="CD76" s="45">
        <v>2</v>
      </c>
      <c r="CE76" s="45">
        <v>4</v>
      </c>
      <c r="CF76" s="45">
        <v>5</v>
      </c>
      <c r="CG76" s="45">
        <v>6</v>
      </c>
      <c r="CH76" s="45">
        <v>4</v>
      </c>
      <c r="CI76" s="45">
        <v>77</v>
      </c>
      <c r="CJ76" s="45">
        <v>120</v>
      </c>
    </row>
    <row r="77" spans="1:88" ht="14" customHeight="1" x14ac:dyDescent="0.35">
      <c r="A77" s="79">
        <v>631</v>
      </c>
      <c r="B77" s="61" t="s">
        <v>162</v>
      </c>
      <c r="C77" s="61" t="s">
        <v>173</v>
      </c>
      <c r="D77" s="63">
        <v>39.084499399999999</v>
      </c>
      <c r="E77" s="63">
        <v>-86.249298100000004</v>
      </c>
      <c r="F77" s="59" t="s">
        <v>298</v>
      </c>
      <c r="G77" s="59" t="s">
        <v>151</v>
      </c>
      <c r="H77" s="59">
        <v>51202080503</v>
      </c>
      <c r="I77" s="59">
        <v>39.084499399999999</v>
      </c>
      <c r="J77" s="59">
        <v>-86.249298100000004</v>
      </c>
      <c r="K77" s="59" t="s">
        <v>114</v>
      </c>
      <c r="L77" s="68"/>
      <c r="M77" s="70"/>
      <c r="N77" s="62"/>
      <c r="O77" s="62"/>
      <c r="P77" s="59"/>
      <c r="Q77" s="59"/>
      <c r="R77" s="70"/>
      <c r="S77" s="62"/>
      <c r="T77" s="70"/>
      <c r="U77" s="62"/>
      <c r="V77" s="70"/>
      <c r="W77" s="62"/>
      <c r="X77" s="70"/>
      <c r="Y77" s="62"/>
      <c r="Z77" s="70"/>
      <c r="AA77" s="62"/>
      <c r="AB77" s="70"/>
      <c r="AC77" s="71"/>
      <c r="AD77" s="69"/>
      <c r="AE77" s="62"/>
      <c r="AF77" s="68">
        <v>0</v>
      </c>
      <c r="AG77" s="68">
        <v>5</v>
      </c>
      <c r="AH77" s="68">
        <v>5</v>
      </c>
      <c r="AI77" s="68">
        <v>10</v>
      </c>
      <c r="AJ77" s="68">
        <v>3</v>
      </c>
      <c r="AK77" s="68">
        <v>9</v>
      </c>
      <c r="AL77" s="68">
        <v>5</v>
      </c>
      <c r="AM77" s="68">
        <v>5</v>
      </c>
      <c r="AN77" s="68">
        <v>4</v>
      </c>
      <c r="AO77" s="68">
        <v>2</v>
      </c>
      <c r="AP77" s="68">
        <v>8</v>
      </c>
      <c r="AQ77" s="68">
        <v>1</v>
      </c>
      <c r="AR77" s="68">
        <v>0</v>
      </c>
      <c r="AS77" s="68">
        <v>0</v>
      </c>
      <c r="AT77" s="76">
        <v>57</v>
      </c>
      <c r="AU77" s="46">
        <v>120</v>
      </c>
      <c r="BC77" s="45">
        <v>44288</v>
      </c>
      <c r="BD77" s="45">
        <v>631</v>
      </c>
      <c r="BE77" s="45" t="s">
        <v>155</v>
      </c>
      <c r="BF77" s="45">
        <v>51202080503</v>
      </c>
      <c r="BG77" s="45" t="s">
        <v>152</v>
      </c>
      <c r="BH77" s="45">
        <v>39.084499399999999</v>
      </c>
      <c r="BI77" s="45">
        <v>-86.249298100000004</v>
      </c>
      <c r="BJ77" s="45" t="s">
        <v>92</v>
      </c>
      <c r="BK77" s="45">
        <v>6</v>
      </c>
      <c r="BL77" s="45">
        <v>5</v>
      </c>
      <c r="BM77" s="45">
        <v>22.8</v>
      </c>
      <c r="BN77" s="45">
        <v>3.4000000000000696</v>
      </c>
      <c r="BO77" s="45">
        <v>5.0000000000000001E-3</v>
      </c>
      <c r="BP77" s="45">
        <v>0.25</v>
      </c>
      <c r="BQ77" s="45" t="s">
        <v>98</v>
      </c>
      <c r="BR77" s="45">
        <v>1.8903330013787928E-4</v>
      </c>
      <c r="BS77" s="45">
        <v>0.35599999999999998</v>
      </c>
      <c r="BT77" s="45">
        <v>3.1E-2</v>
      </c>
      <c r="BU77" s="45">
        <v>0</v>
      </c>
      <c r="BV77" s="45">
        <v>0</v>
      </c>
      <c r="BW77" s="45">
        <v>0</v>
      </c>
      <c r="BX77" s="45">
        <v>10</v>
      </c>
      <c r="BY77" s="45">
        <v>3</v>
      </c>
      <c r="BZ77" s="45">
        <v>12</v>
      </c>
      <c r="CA77" s="45">
        <v>8</v>
      </c>
      <c r="CB77" s="45">
        <v>5</v>
      </c>
      <c r="CC77" s="45">
        <v>2</v>
      </c>
      <c r="CD77" s="45">
        <v>2</v>
      </c>
      <c r="CE77" s="45">
        <v>8</v>
      </c>
      <c r="CF77" s="45">
        <v>1</v>
      </c>
      <c r="CG77" s="45">
        <v>0</v>
      </c>
      <c r="CH77" s="45">
        <v>0</v>
      </c>
      <c r="CI77" s="45">
        <v>51</v>
      </c>
      <c r="CJ77" s="45">
        <v>50</v>
      </c>
    </row>
    <row r="78" spans="1:88" ht="14" customHeight="1" x14ac:dyDescent="0.35">
      <c r="A78" s="79">
        <v>636</v>
      </c>
      <c r="B78" s="61" t="s">
        <v>172</v>
      </c>
      <c r="C78" s="61" t="s">
        <v>171</v>
      </c>
      <c r="D78" s="63">
        <v>39.094799000000002</v>
      </c>
      <c r="E78" s="63">
        <v>-86.262702899999994</v>
      </c>
      <c r="F78" s="59" t="s">
        <v>298</v>
      </c>
      <c r="G78" s="59" t="s">
        <v>151</v>
      </c>
      <c r="H78" s="59">
        <v>51202080503</v>
      </c>
      <c r="I78" s="59">
        <v>39.094799000000002</v>
      </c>
      <c r="J78" s="59">
        <v>-86.262702899999994</v>
      </c>
      <c r="K78" s="59" t="s">
        <v>92</v>
      </c>
      <c r="L78" s="68">
        <v>0</v>
      </c>
      <c r="M78" s="70"/>
      <c r="N78" s="62">
        <v>2</v>
      </c>
      <c r="O78" s="62" t="s">
        <v>93</v>
      </c>
      <c r="P78" s="59">
        <v>16.7</v>
      </c>
      <c r="Q78" s="59">
        <v>6</v>
      </c>
      <c r="R78" s="70"/>
      <c r="S78" s="62">
        <v>1.5</v>
      </c>
      <c r="T78" s="70"/>
      <c r="U78" s="62">
        <v>2E-3</v>
      </c>
      <c r="V78" s="70"/>
      <c r="W78" s="62">
        <v>3.0000000000000001E-3</v>
      </c>
      <c r="X78" s="70" t="s">
        <v>94</v>
      </c>
      <c r="Y78" s="62">
        <v>0.1</v>
      </c>
      <c r="Z78" s="70" t="s">
        <v>94</v>
      </c>
      <c r="AA78" s="62">
        <v>7.9000000000000008E-3</v>
      </c>
      <c r="AB78" s="70" t="s">
        <v>94</v>
      </c>
      <c r="AC78" s="71">
        <v>1.4E-2</v>
      </c>
      <c r="AD78" s="69">
        <v>4.3393280385183005E-3</v>
      </c>
      <c r="AE78" s="62"/>
      <c r="AF78" s="68">
        <v>10</v>
      </c>
      <c r="AG78" s="68">
        <v>5</v>
      </c>
      <c r="AH78" s="68">
        <v>0</v>
      </c>
      <c r="AI78" s="68">
        <v>10</v>
      </c>
      <c r="AJ78" s="68">
        <v>6</v>
      </c>
      <c r="AK78" s="68">
        <v>12</v>
      </c>
      <c r="AL78" s="68">
        <v>5</v>
      </c>
      <c r="AM78" s="68">
        <v>4</v>
      </c>
      <c r="AN78" s="68">
        <v>2</v>
      </c>
      <c r="AO78" s="68">
        <v>2</v>
      </c>
      <c r="AP78" s="68">
        <v>6</v>
      </c>
      <c r="AQ78" s="68">
        <v>0</v>
      </c>
      <c r="AR78" s="68">
        <v>0</v>
      </c>
      <c r="AS78" s="68">
        <v>4</v>
      </c>
      <c r="AT78" s="76">
        <v>66</v>
      </c>
      <c r="AU78" s="46">
        <v>120</v>
      </c>
      <c r="AY78" s="49">
        <f>Y78/U78</f>
        <v>50</v>
      </c>
      <c r="AZ78" s="50">
        <f>AA78/Y78</f>
        <v>7.9000000000000001E-2</v>
      </c>
      <c r="BA78" s="50">
        <f>W78/U78</f>
        <v>1.5</v>
      </c>
      <c r="BB78" s="50">
        <f>W78/(U78*3.06)</f>
        <v>0.49019607843137253</v>
      </c>
      <c r="BC78" s="45">
        <v>44288</v>
      </c>
      <c r="BD78" s="45">
        <v>636</v>
      </c>
      <c r="BE78" s="45" t="s">
        <v>155</v>
      </c>
      <c r="BF78" s="45">
        <v>51202080503</v>
      </c>
      <c r="BG78" s="45" t="s">
        <v>152</v>
      </c>
      <c r="BH78" s="45">
        <v>39.094799000000002</v>
      </c>
      <c r="BI78" s="45">
        <v>-86.262702899999994</v>
      </c>
      <c r="BJ78" s="45" t="s">
        <v>92</v>
      </c>
      <c r="BK78" s="45">
        <v>8</v>
      </c>
      <c r="BL78" s="45">
        <v>4.5</v>
      </c>
      <c r="BM78" s="45">
        <v>1</v>
      </c>
      <c r="BN78" s="45" t="s">
        <v>96</v>
      </c>
      <c r="BO78" s="45">
        <v>3.5000000000000001E-3</v>
      </c>
      <c r="BP78" s="45">
        <v>9.5000000000000001E-2</v>
      </c>
      <c r="BQ78" s="45" t="s">
        <v>98</v>
      </c>
      <c r="BR78" s="45">
        <v>7.0163161741097999E-5</v>
      </c>
      <c r="BS78" s="45">
        <v>0.125</v>
      </c>
      <c r="BT78" s="45">
        <v>1.9E-2</v>
      </c>
      <c r="BU78" s="45">
        <v>10</v>
      </c>
      <c r="BV78" s="45">
        <v>0</v>
      </c>
      <c r="BW78" s="45">
        <v>0</v>
      </c>
      <c r="BX78" s="45">
        <v>4</v>
      </c>
      <c r="BY78" s="45">
        <v>6</v>
      </c>
      <c r="BZ78" s="45">
        <v>9</v>
      </c>
      <c r="CA78" s="45">
        <v>5</v>
      </c>
      <c r="CB78" s="45">
        <v>5</v>
      </c>
      <c r="CC78" s="45">
        <v>0</v>
      </c>
      <c r="CD78" s="45">
        <v>2</v>
      </c>
      <c r="CE78" s="45">
        <v>4</v>
      </c>
      <c r="CF78" s="45">
        <v>5</v>
      </c>
      <c r="CG78" s="45">
        <v>6</v>
      </c>
      <c r="CH78" s="45">
        <v>4</v>
      </c>
      <c r="CI78" s="45">
        <v>60</v>
      </c>
      <c r="CJ78" s="45">
        <v>25</v>
      </c>
    </row>
    <row r="79" spans="1:88" ht="14" customHeight="1" x14ac:dyDescent="0.35">
      <c r="A79" s="79">
        <v>642</v>
      </c>
      <c r="B79" s="62" t="s">
        <v>169</v>
      </c>
      <c r="C79" s="61" t="s">
        <v>170</v>
      </c>
      <c r="D79" s="63">
        <v>39.164299</v>
      </c>
      <c r="E79" s="63">
        <v>-86.098899799999998</v>
      </c>
      <c r="F79" s="59" t="s">
        <v>299</v>
      </c>
      <c r="G79" s="59" t="s">
        <v>151</v>
      </c>
      <c r="H79" s="59">
        <v>51202080501</v>
      </c>
      <c r="I79" s="59">
        <v>39.164299</v>
      </c>
      <c r="J79" s="59">
        <v>-86.098899799999998</v>
      </c>
      <c r="K79" s="59" t="s">
        <v>114</v>
      </c>
      <c r="L79" s="68"/>
      <c r="M79" s="70"/>
      <c r="N79" s="62"/>
      <c r="O79" s="62"/>
      <c r="P79" s="59"/>
      <c r="Q79" s="59"/>
      <c r="R79" s="70"/>
      <c r="S79" s="62"/>
      <c r="T79" s="70"/>
      <c r="U79" s="62"/>
      <c r="V79" s="70"/>
      <c r="W79" s="62"/>
      <c r="X79" s="70"/>
      <c r="Y79" s="62"/>
      <c r="Z79" s="70"/>
      <c r="AA79" s="62"/>
      <c r="AB79" s="70"/>
      <c r="AC79" s="71"/>
      <c r="AD79" s="69"/>
      <c r="AE79" s="62"/>
      <c r="AF79" s="68">
        <v>14</v>
      </c>
      <c r="AG79" s="68">
        <v>5</v>
      </c>
      <c r="AH79" s="68">
        <v>5</v>
      </c>
      <c r="AI79" s="68">
        <v>4</v>
      </c>
      <c r="AJ79" s="68">
        <v>8</v>
      </c>
      <c r="AK79" s="68">
        <v>12</v>
      </c>
      <c r="AL79" s="68">
        <v>5</v>
      </c>
      <c r="AM79" s="68">
        <v>5</v>
      </c>
      <c r="AN79" s="68">
        <v>4</v>
      </c>
      <c r="AO79" s="68">
        <v>3</v>
      </c>
      <c r="AP79" s="68">
        <v>4</v>
      </c>
      <c r="AQ79" s="68">
        <v>0</v>
      </c>
      <c r="AR79" s="68">
        <v>0</v>
      </c>
      <c r="AS79" s="68">
        <v>0</v>
      </c>
      <c r="AT79" s="76">
        <v>69</v>
      </c>
      <c r="AU79" s="46" t="s">
        <v>115</v>
      </c>
      <c r="BC79" s="45">
        <v>44288</v>
      </c>
      <c r="BD79" s="45">
        <v>642</v>
      </c>
      <c r="BE79" s="45" t="s">
        <v>159</v>
      </c>
      <c r="BF79" s="45">
        <v>51202080501</v>
      </c>
      <c r="BG79" s="45" t="s">
        <v>152</v>
      </c>
      <c r="BH79" s="45">
        <v>39.164299</v>
      </c>
      <c r="BI79" s="45">
        <v>-86.098899799999998</v>
      </c>
      <c r="BJ79" s="45" t="s">
        <v>92</v>
      </c>
      <c r="BK79" s="45">
        <v>4</v>
      </c>
      <c r="BL79" s="45">
        <v>5</v>
      </c>
      <c r="BM79" s="45">
        <v>6.3</v>
      </c>
      <c r="BN79" s="45">
        <v>0.57500000000015872</v>
      </c>
      <c r="BO79" s="45">
        <v>4.0000000000000001E-3</v>
      </c>
      <c r="BP79" s="45">
        <v>0.10299999999999999</v>
      </c>
      <c r="BQ79" s="45" t="s">
        <v>98</v>
      </c>
      <c r="BR79" s="45">
        <v>1.6068228989907704E-4</v>
      </c>
      <c r="BS79" s="45">
        <v>0.15</v>
      </c>
      <c r="BT79" s="45">
        <v>1.9E-2</v>
      </c>
      <c r="BU79" s="45">
        <v>14</v>
      </c>
      <c r="BV79" s="45">
        <v>5</v>
      </c>
      <c r="BW79" s="45">
        <v>5</v>
      </c>
      <c r="BX79" s="45">
        <v>10</v>
      </c>
      <c r="BY79" s="45">
        <v>8</v>
      </c>
      <c r="BZ79" s="45">
        <v>9</v>
      </c>
      <c r="CA79" s="45">
        <v>2.5</v>
      </c>
      <c r="CB79" s="45">
        <v>3.5</v>
      </c>
      <c r="CC79" s="45">
        <v>1</v>
      </c>
      <c r="CD79" s="45">
        <v>3</v>
      </c>
      <c r="CE79" s="45">
        <v>2</v>
      </c>
      <c r="CF79" s="45">
        <v>5</v>
      </c>
      <c r="CG79" s="45">
        <v>6</v>
      </c>
      <c r="CH79" s="45">
        <v>7</v>
      </c>
      <c r="CI79" s="45">
        <v>81</v>
      </c>
      <c r="CJ79" s="45">
        <v>50</v>
      </c>
    </row>
    <row r="80" spans="1:88" ht="14" customHeight="1" x14ac:dyDescent="0.35">
      <c r="A80" s="79">
        <v>644</v>
      </c>
      <c r="B80" s="62" t="s">
        <v>169</v>
      </c>
      <c r="C80" s="61" t="s">
        <v>168</v>
      </c>
      <c r="D80" s="63">
        <v>39.144500700000002</v>
      </c>
      <c r="E80" s="63">
        <v>-86.108100899999997</v>
      </c>
      <c r="F80" s="59" t="s">
        <v>299</v>
      </c>
      <c r="G80" s="59" t="s">
        <v>151</v>
      </c>
      <c r="H80" s="59">
        <v>51202080501</v>
      </c>
      <c r="I80" s="59">
        <v>39.144500700000002</v>
      </c>
      <c r="J80" s="59">
        <v>-86.108100899999997</v>
      </c>
      <c r="K80" s="59" t="s">
        <v>92</v>
      </c>
      <c r="L80" s="68">
        <v>2</v>
      </c>
      <c r="M80" s="70" t="s">
        <v>132</v>
      </c>
      <c r="N80" s="62">
        <v>2419.6</v>
      </c>
      <c r="O80" s="62" t="s">
        <v>93</v>
      </c>
      <c r="P80" s="59">
        <v>16</v>
      </c>
      <c r="Q80" s="59">
        <v>6</v>
      </c>
      <c r="R80" s="70"/>
      <c r="S80" s="62">
        <v>10</v>
      </c>
      <c r="T80" s="70"/>
      <c r="U80" s="62">
        <v>3.3000000000000002E-2</v>
      </c>
      <c r="V80" s="70"/>
      <c r="W80" s="62">
        <v>3.0000000000000001E-3</v>
      </c>
      <c r="X80" s="70"/>
      <c r="Y80" s="62">
        <v>0.44600000000000001</v>
      </c>
      <c r="Z80" s="70"/>
      <c r="AA80" s="62">
        <v>1.7000000000000001E-2</v>
      </c>
      <c r="AB80" s="70"/>
      <c r="AC80" s="71">
        <v>0.05</v>
      </c>
      <c r="AD80" s="69">
        <v>1.4705184033384121E-2</v>
      </c>
      <c r="AE80" s="62"/>
      <c r="AF80" s="68">
        <v>10</v>
      </c>
      <c r="AG80" s="68">
        <v>5</v>
      </c>
      <c r="AH80" s="68">
        <v>5</v>
      </c>
      <c r="AI80" s="68">
        <v>6</v>
      </c>
      <c r="AJ80" s="68">
        <v>3</v>
      </c>
      <c r="AK80" s="68">
        <v>0</v>
      </c>
      <c r="AL80" s="68">
        <v>8</v>
      </c>
      <c r="AM80" s="68">
        <v>5</v>
      </c>
      <c r="AN80" s="68">
        <v>2</v>
      </c>
      <c r="AO80" s="68">
        <v>3</v>
      </c>
      <c r="AP80" s="68">
        <v>4</v>
      </c>
      <c r="AQ80" s="68">
        <v>0</v>
      </c>
      <c r="AR80" s="68">
        <v>0</v>
      </c>
      <c r="AS80" s="68">
        <v>0</v>
      </c>
      <c r="AT80" s="76">
        <v>51</v>
      </c>
      <c r="AU80" s="46">
        <v>222</v>
      </c>
      <c r="AY80" s="49">
        <f>Y80/U80</f>
        <v>13.515151515151516</v>
      </c>
      <c r="AZ80" s="50">
        <f>AA80/Y80</f>
        <v>3.811659192825112E-2</v>
      </c>
      <c r="BA80" s="50">
        <f>W80/U80</f>
        <v>9.0909090909090912E-2</v>
      </c>
      <c r="BB80" s="50">
        <f>W80/(U80*3.06)</f>
        <v>2.9708853238265002E-2</v>
      </c>
      <c r="BC80" s="45">
        <v>44288</v>
      </c>
      <c r="BD80" s="45">
        <v>644</v>
      </c>
      <c r="BE80" s="45" t="s">
        <v>159</v>
      </c>
      <c r="BF80" s="45">
        <v>51202080501</v>
      </c>
      <c r="BG80" s="45" t="s">
        <v>152</v>
      </c>
      <c r="BH80" s="45">
        <v>39.144500700000002</v>
      </c>
      <c r="BI80" s="45">
        <v>-86.108100899999997</v>
      </c>
      <c r="BJ80" s="45" t="s">
        <v>92</v>
      </c>
      <c r="BK80" s="45">
        <v>9.5</v>
      </c>
      <c r="BL80" s="45">
        <v>4</v>
      </c>
      <c r="BM80" s="45">
        <v>0</v>
      </c>
      <c r="BN80" s="45">
        <v>1.5999999999998238</v>
      </c>
      <c r="BO80" s="45">
        <v>4.0000000000000001E-3</v>
      </c>
      <c r="BP80" s="45">
        <v>0.24299999999999999</v>
      </c>
      <c r="BQ80" s="45" t="s">
        <v>98</v>
      </c>
      <c r="BR80" s="45">
        <v>2.4982726646795366E-5</v>
      </c>
      <c r="BS80" s="45">
        <v>0.374</v>
      </c>
      <c r="BT80" s="45">
        <v>2.1999999999999999E-2</v>
      </c>
      <c r="BU80" s="45">
        <v>10</v>
      </c>
      <c r="BV80" s="45">
        <v>0</v>
      </c>
      <c r="BW80" s="45">
        <v>0</v>
      </c>
      <c r="BX80" s="45">
        <v>12</v>
      </c>
      <c r="BY80" s="45">
        <v>8</v>
      </c>
      <c r="BZ80" s="45">
        <v>9</v>
      </c>
      <c r="CA80" s="45">
        <v>5</v>
      </c>
      <c r="CB80" s="45">
        <v>1</v>
      </c>
      <c r="CC80" s="45">
        <v>2</v>
      </c>
      <c r="CD80" s="45">
        <v>2</v>
      </c>
      <c r="CE80" s="45">
        <v>6</v>
      </c>
      <c r="CF80" s="45">
        <v>7</v>
      </c>
      <c r="CG80" s="45">
        <v>4</v>
      </c>
      <c r="CH80" s="45">
        <v>6</v>
      </c>
      <c r="CI80" s="45">
        <v>72</v>
      </c>
      <c r="CJ80" s="45">
        <v>120</v>
      </c>
    </row>
    <row r="81" spans="1:88" ht="14" customHeight="1" x14ac:dyDescent="0.35">
      <c r="A81" s="79">
        <v>647</v>
      </c>
      <c r="B81" s="61" t="s">
        <v>158</v>
      </c>
      <c r="C81" s="61" t="s">
        <v>157</v>
      </c>
      <c r="D81" s="63">
        <v>39.1305008</v>
      </c>
      <c r="E81" s="63">
        <v>-86.118103000000005</v>
      </c>
      <c r="F81" s="59" t="s">
        <v>299</v>
      </c>
      <c r="G81" s="59" t="s">
        <v>151</v>
      </c>
      <c r="H81" s="59">
        <v>51202080501</v>
      </c>
      <c r="I81" s="59">
        <v>39.1305008</v>
      </c>
      <c r="J81" s="59">
        <v>-86.118103000000005</v>
      </c>
      <c r="K81" s="59" t="s">
        <v>92</v>
      </c>
      <c r="L81" s="68">
        <v>0</v>
      </c>
      <c r="M81" s="70"/>
      <c r="N81" s="62">
        <v>21.3</v>
      </c>
      <c r="O81" s="62" t="s">
        <v>93</v>
      </c>
      <c r="P81" s="59">
        <v>17.5</v>
      </c>
      <c r="Q81" s="59">
        <v>6</v>
      </c>
      <c r="R81" s="70"/>
      <c r="S81" s="62">
        <v>5.2</v>
      </c>
      <c r="T81" s="70"/>
      <c r="U81" s="62">
        <v>0.01</v>
      </c>
      <c r="V81" s="70"/>
      <c r="W81" s="62">
        <v>2E-3</v>
      </c>
      <c r="X81" s="70" t="s">
        <v>94</v>
      </c>
      <c r="Y81" s="62">
        <v>0.1</v>
      </c>
      <c r="Z81" s="70" t="s">
        <v>94</v>
      </c>
      <c r="AA81" s="62">
        <v>7.9000000000000008E-3</v>
      </c>
      <c r="AB81" s="70" t="s">
        <v>94</v>
      </c>
      <c r="AC81" s="71">
        <v>1.4E-2</v>
      </c>
      <c r="AD81" s="69">
        <v>4.6061477057754681E-3</v>
      </c>
      <c r="AE81" s="62"/>
      <c r="AF81" s="68">
        <v>10</v>
      </c>
      <c r="AG81" s="68">
        <v>2.5</v>
      </c>
      <c r="AH81" s="68">
        <v>0</v>
      </c>
      <c r="AI81" s="68">
        <v>16</v>
      </c>
      <c r="AJ81" s="68">
        <v>8</v>
      </c>
      <c r="AK81" s="68">
        <v>12</v>
      </c>
      <c r="AL81" s="68">
        <v>5</v>
      </c>
      <c r="AM81" s="68">
        <v>4</v>
      </c>
      <c r="AN81" s="68">
        <v>2</v>
      </c>
      <c r="AO81" s="68">
        <v>3</v>
      </c>
      <c r="AP81" s="68">
        <v>6</v>
      </c>
      <c r="AQ81" s="68">
        <v>1</v>
      </c>
      <c r="AR81" s="68">
        <v>0</v>
      </c>
      <c r="AS81" s="68">
        <v>0</v>
      </c>
      <c r="AT81" s="76">
        <v>69.5</v>
      </c>
      <c r="AU81" s="46">
        <v>222</v>
      </c>
      <c r="AY81" s="49">
        <f>Y81/U81</f>
        <v>10</v>
      </c>
      <c r="AZ81" s="50">
        <f>AA81/Y81</f>
        <v>7.9000000000000001E-2</v>
      </c>
      <c r="BA81" s="50">
        <f>W81/U81</f>
        <v>0.2</v>
      </c>
      <c r="BB81" s="50">
        <f>W81/(U81*3.06)</f>
        <v>6.5359477124182996E-2</v>
      </c>
      <c r="BC81" s="45">
        <v>44288</v>
      </c>
      <c r="BD81" s="45">
        <v>647</v>
      </c>
      <c r="BE81" s="45" t="s">
        <v>159</v>
      </c>
      <c r="BF81" s="45">
        <v>51202080501</v>
      </c>
      <c r="BG81" s="45" t="s">
        <v>152</v>
      </c>
      <c r="BH81" s="45">
        <v>39.1305008</v>
      </c>
      <c r="BI81" s="45">
        <v>-86.118103000000005</v>
      </c>
      <c r="BJ81" s="45" t="s">
        <v>92</v>
      </c>
      <c r="BK81" s="45">
        <v>7.5</v>
      </c>
      <c r="BL81" s="45">
        <v>4</v>
      </c>
      <c r="BM81" s="45">
        <v>5.0999999999999996</v>
      </c>
      <c r="BN81" s="45">
        <v>1.1999999999998678</v>
      </c>
      <c r="BO81" s="45">
        <v>3.0000000000000001E-3</v>
      </c>
      <c r="BP81" s="45">
        <v>0.252</v>
      </c>
      <c r="BQ81" s="45" t="s">
        <v>98</v>
      </c>
      <c r="BR81" s="45">
        <v>2.1321209329545642E-5</v>
      </c>
      <c r="BS81" s="45">
        <v>0.32200000000000001</v>
      </c>
      <c r="BT81" s="45">
        <v>1.7999999999999999E-2</v>
      </c>
      <c r="BU81" s="45">
        <v>14</v>
      </c>
      <c r="BV81" s="45">
        <v>0</v>
      </c>
      <c r="BW81" s="45">
        <v>0</v>
      </c>
      <c r="BX81" s="45">
        <v>16</v>
      </c>
      <c r="BY81" s="45">
        <v>8</v>
      </c>
      <c r="BZ81" s="45">
        <v>9</v>
      </c>
      <c r="CA81" s="45">
        <v>7</v>
      </c>
      <c r="CB81" s="45">
        <v>2</v>
      </c>
      <c r="CC81" s="45">
        <v>4</v>
      </c>
      <c r="CD81" s="45">
        <v>3</v>
      </c>
      <c r="CE81" s="45">
        <v>6</v>
      </c>
      <c r="CF81" s="45">
        <v>6</v>
      </c>
      <c r="CG81" s="45">
        <v>6</v>
      </c>
      <c r="CH81" s="45">
        <v>4</v>
      </c>
      <c r="CI81" s="45">
        <v>85</v>
      </c>
      <c r="CJ81" s="45">
        <v>50</v>
      </c>
    </row>
    <row r="82" spans="1:88" ht="14" customHeight="1" x14ac:dyDescent="0.35">
      <c r="A82" s="79">
        <v>662</v>
      </c>
      <c r="B82" s="61" t="s">
        <v>162</v>
      </c>
      <c r="C82" s="61" t="s">
        <v>167</v>
      </c>
      <c r="D82" s="63">
        <v>39.089099900000001</v>
      </c>
      <c r="E82" s="63">
        <v>-86.220497100000003</v>
      </c>
      <c r="F82" s="59" t="s">
        <v>298</v>
      </c>
      <c r="G82" s="59" t="s">
        <v>151</v>
      </c>
      <c r="H82" s="59">
        <v>51202080503</v>
      </c>
      <c r="I82" s="59">
        <v>39.089099900000001</v>
      </c>
      <c r="J82" s="59">
        <v>-86.220497100000003</v>
      </c>
      <c r="K82" s="59" t="s">
        <v>92</v>
      </c>
      <c r="L82" s="68">
        <v>2</v>
      </c>
      <c r="M82" s="70" t="s">
        <v>94</v>
      </c>
      <c r="N82" s="62">
        <v>1</v>
      </c>
      <c r="O82" s="62" t="s">
        <v>93</v>
      </c>
      <c r="P82" s="59">
        <v>19</v>
      </c>
      <c r="Q82" s="59">
        <v>7</v>
      </c>
      <c r="R82" s="70"/>
      <c r="S82" s="62">
        <v>28.5</v>
      </c>
      <c r="T82" s="70"/>
      <c r="U82" s="62">
        <v>0.10100000000000001</v>
      </c>
      <c r="V82" s="70"/>
      <c r="W82" s="62">
        <v>5.0000000000000001E-3</v>
      </c>
      <c r="X82" s="70"/>
      <c r="Y82" s="62">
        <v>1.208</v>
      </c>
      <c r="Z82" s="70" t="s">
        <v>94</v>
      </c>
      <c r="AA82" s="62">
        <v>7.9000000000000008E-3</v>
      </c>
      <c r="AB82" s="70" t="s">
        <v>94</v>
      </c>
      <c r="AC82" s="71">
        <v>1.4E-2</v>
      </c>
      <c r="AD82" s="69">
        <v>5.1299211086880098E-2</v>
      </c>
      <c r="AE82" s="62"/>
      <c r="AF82" s="68">
        <v>0</v>
      </c>
      <c r="AG82" s="68">
        <v>0</v>
      </c>
      <c r="AH82" s="68">
        <v>0</v>
      </c>
      <c r="AI82" s="68">
        <v>10</v>
      </c>
      <c r="AJ82" s="68">
        <v>6</v>
      </c>
      <c r="AK82" s="68">
        <v>9</v>
      </c>
      <c r="AL82" s="68">
        <v>5</v>
      </c>
      <c r="AM82" s="68">
        <v>1</v>
      </c>
      <c r="AN82" s="68">
        <v>0</v>
      </c>
      <c r="AO82" s="68">
        <v>2</v>
      </c>
      <c r="AP82" s="68">
        <v>7</v>
      </c>
      <c r="AQ82" s="68">
        <v>1</v>
      </c>
      <c r="AR82" s="68">
        <v>0</v>
      </c>
      <c r="AS82" s="68">
        <v>0</v>
      </c>
      <c r="AT82" s="76">
        <v>41</v>
      </c>
      <c r="AU82" s="46">
        <v>120</v>
      </c>
      <c r="AY82" s="49">
        <f>Y82/U82</f>
        <v>11.960396039603959</v>
      </c>
      <c r="AZ82" s="50">
        <f>AA82/Y82</f>
        <v>6.5397350993377495E-3</v>
      </c>
      <c r="BA82" s="50">
        <f>W82/U82</f>
        <v>4.95049504950495E-2</v>
      </c>
      <c r="BB82" s="50">
        <f>W82/(U82*3.06)</f>
        <v>1.6178088397075002E-2</v>
      </c>
      <c r="BC82" s="45">
        <v>44288</v>
      </c>
      <c r="BD82" s="45">
        <v>662</v>
      </c>
      <c r="BE82" s="45" t="s">
        <v>155</v>
      </c>
      <c r="BF82" s="45">
        <v>51202080503</v>
      </c>
      <c r="BG82" s="45" t="s">
        <v>152</v>
      </c>
      <c r="BH82" s="45">
        <v>39.089099900000001</v>
      </c>
      <c r="BI82" s="45">
        <v>-86.220497100000003</v>
      </c>
      <c r="BJ82" s="45" t="s">
        <v>92</v>
      </c>
      <c r="BK82" s="45">
        <v>5.6</v>
      </c>
      <c r="BL82" s="45">
        <v>4</v>
      </c>
      <c r="BM82" s="45">
        <v>13.5</v>
      </c>
      <c r="BN82" s="45">
        <v>1.7999999999998018</v>
      </c>
      <c r="BO82" s="45">
        <v>3.0000000000000001E-3</v>
      </c>
      <c r="BP82" s="45">
        <v>0.247</v>
      </c>
      <c r="BQ82" s="45" t="s">
        <v>98</v>
      </c>
      <c r="BR82" s="45">
        <v>1.8302498938478307E-5</v>
      </c>
      <c r="BS82" s="45">
        <v>0.36099999999999999</v>
      </c>
      <c r="BT82" s="45">
        <v>2.1499999999999998E-2</v>
      </c>
      <c r="BU82" s="45">
        <v>0</v>
      </c>
      <c r="BV82" s="45">
        <v>0</v>
      </c>
      <c r="BW82" s="45">
        <v>0</v>
      </c>
      <c r="BX82" s="45">
        <v>8</v>
      </c>
      <c r="BY82" s="45">
        <v>6</v>
      </c>
      <c r="BZ82" s="45">
        <v>6</v>
      </c>
      <c r="CA82" s="45">
        <v>0</v>
      </c>
      <c r="CB82" s="45">
        <v>3</v>
      </c>
      <c r="CC82" s="45">
        <v>4</v>
      </c>
      <c r="CD82" s="45">
        <v>3</v>
      </c>
      <c r="CE82" s="45">
        <v>8</v>
      </c>
      <c r="CF82" s="45">
        <v>1</v>
      </c>
      <c r="CG82" s="45">
        <v>0</v>
      </c>
      <c r="CH82" s="45">
        <v>0</v>
      </c>
      <c r="CI82" s="45">
        <v>39</v>
      </c>
      <c r="CJ82" s="45">
        <v>120</v>
      </c>
    </row>
    <row r="83" spans="1:88" ht="14" customHeight="1" x14ac:dyDescent="0.35">
      <c r="A83" s="79">
        <v>668</v>
      </c>
      <c r="B83" s="61" t="s">
        <v>162</v>
      </c>
      <c r="C83" s="61" t="s">
        <v>88</v>
      </c>
      <c r="D83" s="63">
        <v>39.093498199999999</v>
      </c>
      <c r="E83" s="63">
        <v>-86.208198499999995</v>
      </c>
      <c r="F83" s="59" t="s">
        <v>305</v>
      </c>
      <c r="G83" s="59" t="s">
        <v>151</v>
      </c>
      <c r="H83" s="59">
        <v>51202080502</v>
      </c>
      <c r="I83" s="59">
        <v>39.093498199999999</v>
      </c>
      <c r="J83" s="59">
        <v>-86.208198499999995</v>
      </c>
      <c r="K83" s="59" t="s">
        <v>92</v>
      </c>
      <c r="L83" s="68">
        <v>0</v>
      </c>
      <c r="M83" s="70"/>
      <c r="N83" s="62">
        <v>110.6</v>
      </c>
      <c r="O83" s="62" t="s">
        <v>93</v>
      </c>
      <c r="P83" s="59">
        <v>17</v>
      </c>
      <c r="Q83" s="59">
        <v>6</v>
      </c>
      <c r="R83" s="70"/>
      <c r="S83" s="62">
        <v>7</v>
      </c>
      <c r="T83" s="70"/>
      <c r="U83" s="62">
        <v>2.9000000000000001E-2</v>
      </c>
      <c r="V83" s="70"/>
      <c r="W83" s="62">
        <v>3.0000000000000001E-3</v>
      </c>
      <c r="X83" s="70"/>
      <c r="Y83" s="62">
        <v>0.32300000000000001</v>
      </c>
      <c r="Z83" s="70"/>
      <c r="AA83" s="62">
        <v>1.2E-2</v>
      </c>
      <c r="AB83" s="70"/>
      <c r="AC83" s="71">
        <v>5.1999999999999998E-2</v>
      </c>
      <c r="AD83" s="69">
        <v>1.6482871085618866E-2</v>
      </c>
      <c r="AE83" s="62"/>
      <c r="AF83" s="68">
        <v>14</v>
      </c>
      <c r="AG83" s="68">
        <v>0</v>
      </c>
      <c r="AH83" s="68">
        <v>0</v>
      </c>
      <c r="AI83" s="68">
        <v>10</v>
      </c>
      <c r="AJ83" s="68">
        <v>6</v>
      </c>
      <c r="AK83" s="68">
        <v>9</v>
      </c>
      <c r="AL83" s="68">
        <v>5</v>
      </c>
      <c r="AM83" s="68">
        <v>1</v>
      </c>
      <c r="AN83" s="68">
        <v>2</v>
      </c>
      <c r="AO83" s="68">
        <v>2</v>
      </c>
      <c r="AP83" s="68">
        <v>8</v>
      </c>
      <c r="AQ83" s="68">
        <v>0</v>
      </c>
      <c r="AR83" s="68">
        <v>0</v>
      </c>
      <c r="AS83" s="68">
        <v>0</v>
      </c>
      <c r="AT83" s="76">
        <v>57</v>
      </c>
      <c r="AU83" s="46">
        <v>120</v>
      </c>
      <c r="AY83" s="49">
        <f>Y83/U83</f>
        <v>11.137931034482758</v>
      </c>
      <c r="AZ83" s="50">
        <f>AA83/Y83</f>
        <v>3.7151702786377708E-2</v>
      </c>
      <c r="BA83" s="50">
        <f>W83/U83</f>
        <v>0.10344827586206896</v>
      </c>
      <c r="BB83" s="50">
        <f>W83/(U83*3.06)</f>
        <v>3.3806626098715348E-2</v>
      </c>
      <c r="BC83" s="45">
        <v>44288</v>
      </c>
      <c r="BD83" s="45">
        <v>668</v>
      </c>
      <c r="BE83" s="45" t="s">
        <v>150</v>
      </c>
      <c r="BF83" s="45">
        <v>51202080502</v>
      </c>
      <c r="BG83" s="45" t="s">
        <v>152</v>
      </c>
      <c r="BH83" s="45">
        <v>39.093498199999999</v>
      </c>
      <c r="BI83" s="45">
        <v>-86.208198499999995</v>
      </c>
      <c r="BJ83" s="45" t="s">
        <v>92</v>
      </c>
      <c r="BK83" s="45">
        <v>5.6</v>
      </c>
      <c r="BL83" s="45">
        <v>5</v>
      </c>
      <c r="BM83" s="45">
        <v>18.3</v>
      </c>
      <c r="BN83" s="45">
        <v>1.4000000000002899</v>
      </c>
      <c r="BO83" s="45">
        <v>3.0000000000000001E-3</v>
      </c>
      <c r="BP83" s="45">
        <v>0.29499999999999998</v>
      </c>
      <c r="BQ83" s="45" t="s">
        <v>98</v>
      </c>
      <c r="BR83" s="45">
        <v>1.8302283595782992E-4</v>
      </c>
      <c r="BS83" s="45">
        <v>0.34300000000000003</v>
      </c>
      <c r="BT83" s="45">
        <v>1.4999999999999999E-2</v>
      </c>
      <c r="BU83" s="45">
        <v>14</v>
      </c>
      <c r="BV83" s="45">
        <v>5</v>
      </c>
      <c r="BW83" s="45">
        <v>0</v>
      </c>
      <c r="BX83" s="45">
        <v>6</v>
      </c>
      <c r="BY83" s="45">
        <v>6</v>
      </c>
      <c r="BZ83" s="45">
        <v>6</v>
      </c>
      <c r="CA83" s="45">
        <v>8</v>
      </c>
      <c r="CB83" s="45">
        <v>3</v>
      </c>
      <c r="CC83" s="45">
        <v>2</v>
      </c>
      <c r="CD83" s="45">
        <v>3</v>
      </c>
      <c r="CE83" s="45">
        <v>4</v>
      </c>
      <c r="CF83" s="45">
        <v>1</v>
      </c>
      <c r="CG83" s="45">
        <v>0</v>
      </c>
      <c r="CH83" s="45">
        <v>0</v>
      </c>
      <c r="CI83" s="45">
        <v>58</v>
      </c>
      <c r="CJ83" s="45">
        <v>120</v>
      </c>
    </row>
    <row r="84" spans="1:88" ht="14" customHeight="1" x14ac:dyDescent="0.35">
      <c r="A84" s="79">
        <v>669</v>
      </c>
      <c r="B84" s="61" t="s">
        <v>166</v>
      </c>
      <c r="C84" s="61" t="s">
        <v>88</v>
      </c>
      <c r="D84" s="63">
        <v>39.082599600000002</v>
      </c>
      <c r="E84" s="63">
        <v>-86.168800399999995</v>
      </c>
      <c r="F84" s="59" t="s">
        <v>305</v>
      </c>
      <c r="G84" s="59" t="s">
        <v>151</v>
      </c>
      <c r="H84" s="59">
        <v>51202080502</v>
      </c>
      <c r="I84" s="59">
        <v>39.082599600000002</v>
      </c>
      <c r="J84" s="59">
        <v>-86.168800399999995</v>
      </c>
      <c r="K84" s="59" t="s">
        <v>92</v>
      </c>
      <c r="L84" s="68">
        <v>0</v>
      </c>
      <c r="M84" s="70"/>
      <c r="N84" s="62">
        <v>20.3</v>
      </c>
      <c r="O84" s="62" t="s">
        <v>93</v>
      </c>
      <c r="P84" s="59">
        <v>18</v>
      </c>
      <c r="Q84" s="59">
        <v>6</v>
      </c>
      <c r="R84" s="70"/>
      <c r="S84" s="62">
        <v>1.2</v>
      </c>
      <c r="T84" s="70" t="s">
        <v>94</v>
      </c>
      <c r="U84" s="62">
        <v>2E-3</v>
      </c>
      <c r="V84" s="70" t="s">
        <v>94</v>
      </c>
      <c r="W84" s="62">
        <v>1.9E-3</v>
      </c>
      <c r="X84" s="70"/>
      <c r="Y84" s="62">
        <v>0.23</v>
      </c>
      <c r="Z84" s="70"/>
      <c r="AA84" s="62">
        <v>0.23</v>
      </c>
      <c r="AB84" s="70" t="s">
        <v>94</v>
      </c>
      <c r="AC84" s="71">
        <v>1.4E-2</v>
      </c>
      <c r="AD84" s="69">
        <v>4.7803797236562664E-3</v>
      </c>
      <c r="AE84" s="62"/>
      <c r="AF84" s="68">
        <v>10</v>
      </c>
      <c r="AG84" s="68">
        <v>5</v>
      </c>
      <c r="AH84" s="68">
        <v>0</v>
      </c>
      <c r="AI84" s="68">
        <v>6</v>
      </c>
      <c r="AJ84" s="68">
        <v>8</v>
      </c>
      <c r="AK84" s="68">
        <v>9</v>
      </c>
      <c r="AL84" s="68">
        <v>5</v>
      </c>
      <c r="AM84" s="68">
        <v>1</v>
      </c>
      <c r="AN84" s="68">
        <v>2</v>
      </c>
      <c r="AO84" s="68">
        <v>2</v>
      </c>
      <c r="AP84" s="68">
        <v>4</v>
      </c>
      <c r="AQ84" s="68">
        <v>1</v>
      </c>
      <c r="AR84" s="68">
        <v>0</v>
      </c>
      <c r="AS84" s="68">
        <v>0</v>
      </c>
      <c r="AT84" s="76">
        <v>53</v>
      </c>
      <c r="AU84" s="46">
        <v>180</v>
      </c>
      <c r="AY84" s="49">
        <f>Y84/U84</f>
        <v>115</v>
      </c>
      <c r="AZ84" s="50">
        <f>AA84/Y84</f>
        <v>1</v>
      </c>
      <c r="BA84" s="50">
        <f>W84/U84</f>
        <v>0.95</v>
      </c>
      <c r="BB84" s="50">
        <f>W84/(U84*3.06)</f>
        <v>0.31045751633986923</v>
      </c>
      <c r="BC84" s="45">
        <v>44288</v>
      </c>
      <c r="BD84" s="45">
        <v>669</v>
      </c>
      <c r="BE84" s="45" t="s">
        <v>150</v>
      </c>
      <c r="BF84" s="45">
        <v>51202080502</v>
      </c>
      <c r="BG84" s="45" t="s">
        <v>152</v>
      </c>
      <c r="BH84" s="45">
        <v>39.082599600000002</v>
      </c>
      <c r="BI84" s="45">
        <v>-86.168800399999995</v>
      </c>
      <c r="BJ84" s="45" t="s">
        <v>92</v>
      </c>
      <c r="BK84" s="45">
        <v>5</v>
      </c>
      <c r="BL84" s="45">
        <v>4</v>
      </c>
      <c r="BM84" s="45">
        <v>11.8</v>
      </c>
      <c r="BN84" s="45">
        <v>0.60000000000037801</v>
      </c>
      <c r="BO84" s="45">
        <v>3.0000000000000001E-3</v>
      </c>
      <c r="BP84" s="45">
        <v>0.311</v>
      </c>
      <c r="BQ84" s="45" t="s">
        <v>98</v>
      </c>
      <c r="BR84" s="45">
        <v>1.7433512839253174E-5</v>
      </c>
      <c r="BS84" s="45">
        <v>0.35099999999999998</v>
      </c>
      <c r="BT84" s="45">
        <v>1.7999999999999999E-2</v>
      </c>
      <c r="BU84" s="45">
        <v>10</v>
      </c>
      <c r="BV84" s="45">
        <v>5</v>
      </c>
      <c r="BW84" s="45">
        <v>5</v>
      </c>
      <c r="BX84" s="45">
        <v>4</v>
      </c>
      <c r="BY84" s="45">
        <v>8</v>
      </c>
      <c r="BZ84" s="45">
        <v>6</v>
      </c>
      <c r="CA84" s="45">
        <v>5</v>
      </c>
      <c r="CB84" s="45">
        <v>1</v>
      </c>
      <c r="CC84" s="45">
        <v>2</v>
      </c>
      <c r="CD84" s="45">
        <v>2</v>
      </c>
      <c r="CE84" s="45">
        <v>4</v>
      </c>
      <c r="CF84" s="45">
        <v>1</v>
      </c>
      <c r="CG84" s="45">
        <v>4</v>
      </c>
      <c r="CH84" s="45">
        <v>4</v>
      </c>
      <c r="CI84" s="45">
        <v>61</v>
      </c>
      <c r="CJ84" s="45">
        <v>120</v>
      </c>
    </row>
    <row r="85" spans="1:88" ht="14" customHeight="1" x14ac:dyDescent="0.35">
      <c r="A85" s="79">
        <v>670</v>
      </c>
      <c r="B85" s="61" t="s">
        <v>165</v>
      </c>
      <c r="C85" s="61" t="s">
        <v>88</v>
      </c>
      <c r="D85" s="63">
        <v>39.119701399999997</v>
      </c>
      <c r="E85" s="63">
        <v>-86.189102199999994</v>
      </c>
      <c r="F85" s="59" t="s">
        <v>305</v>
      </c>
      <c r="G85" s="59" t="s">
        <v>151</v>
      </c>
      <c r="H85" s="59">
        <v>51202080502</v>
      </c>
      <c r="I85" s="59">
        <v>39.119701399999997</v>
      </c>
      <c r="J85" s="59">
        <v>-86.189102199999994</v>
      </c>
      <c r="K85" s="59" t="s">
        <v>114</v>
      </c>
      <c r="L85" s="68"/>
      <c r="M85" s="70"/>
      <c r="N85" s="62"/>
      <c r="O85" s="62"/>
      <c r="P85" s="59"/>
      <c r="Q85" s="59"/>
      <c r="R85" s="70"/>
      <c r="S85" s="62"/>
      <c r="T85" s="70"/>
      <c r="U85" s="62"/>
      <c r="V85" s="70"/>
      <c r="W85" s="62"/>
      <c r="X85" s="70"/>
      <c r="Y85" s="62"/>
      <c r="Z85" s="70"/>
      <c r="AA85" s="62"/>
      <c r="AB85" s="70"/>
      <c r="AC85" s="71"/>
      <c r="AD85" s="69"/>
      <c r="AE85" s="62"/>
      <c r="AF85" s="68">
        <v>6</v>
      </c>
      <c r="AG85" s="68">
        <v>5</v>
      </c>
      <c r="AH85" s="68">
        <v>0</v>
      </c>
      <c r="AI85" s="68">
        <v>10</v>
      </c>
      <c r="AJ85" s="68">
        <v>8</v>
      </c>
      <c r="AK85" s="68">
        <v>9</v>
      </c>
      <c r="AL85" s="68">
        <v>5</v>
      </c>
      <c r="AM85" s="68">
        <v>3</v>
      </c>
      <c r="AN85" s="68">
        <v>4</v>
      </c>
      <c r="AO85" s="68">
        <v>3</v>
      </c>
      <c r="AP85" s="68">
        <v>0</v>
      </c>
      <c r="AQ85" s="68">
        <v>0</v>
      </c>
      <c r="AR85" s="68">
        <v>0</v>
      </c>
      <c r="AS85" s="68">
        <v>0</v>
      </c>
      <c r="AT85" s="76">
        <v>53</v>
      </c>
      <c r="AU85" s="46" t="s">
        <v>115</v>
      </c>
      <c r="BC85" s="45">
        <v>44288</v>
      </c>
      <c r="BD85" s="45">
        <v>670</v>
      </c>
      <c r="BE85" s="45" t="s">
        <v>150</v>
      </c>
      <c r="BF85" s="45">
        <v>51202080502</v>
      </c>
      <c r="BG85" s="45" t="s">
        <v>152</v>
      </c>
      <c r="BH85" s="45">
        <v>39.119701399999997</v>
      </c>
      <c r="BI85" s="45">
        <v>-86.189102199999994</v>
      </c>
      <c r="BJ85" s="45" t="s">
        <v>92</v>
      </c>
      <c r="BK85" s="45">
        <v>7.2</v>
      </c>
      <c r="BL85" s="45">
        <v>5</v>
      </c>
      <c r="BM85" s="45">
        <v>0</v>
      </c>
      <c r="BN85" s="45" t="s">
        <v>96</v>
      </c>
      <c r="BO85" s="45">
        <v>4.0000000000000001E-3</v>
      </c>
      <c r="BP85" s="45">
        <v>0.125</v>
      </c>
      <c r="BQ85" s="45" t="s">
        <v>98</v>
      </c>
      <c r="BR85" s="45">
        <v>2.0815992393867608E-4</v>
      </c>
      <c r="BS85" s="45">
        <v>0.21199999999999999</v>
      </c>
      <c r="BT85" s="45">
        <v>1.4999999999999999E-2</v>
      </c>
      <c r="BU85" s="45">
        <v>10</v>
      </c>
      <c r="BV85" s="45">
        <v>5</v>
      </c>
      <c r="BW85" s="45">
        <v>0</v>
      </c>
      <c r="BX85" s="45">
        <v>8</v>
      </c>
      <c r="BY85" s="45">
        <v>3</v>
      </c>
      <c r="BZ85" s="45">
        <v>6</v>
      </c>
      <c r="CA85" s="45">
        <v>5</v>
      </c>
      <c r="CB85" s="45">
        <v>3</v>
      </c>
      <c r="CC85" s="45">
        <v>2</v>
      </c>
      <c r="CD85" s="45">
        <v>2</v>
      </c>
      <c r="CE85" s="45">
        <v>4</v>
      </c>
      <c r="CF85" s="45">
        <v>3</v>
      </c>
      <c r="CG85" s="45">
        <v>7</v>
      </c>
      <c r="CH85" s="45">
        <v>4</v>
      </c>
      <c r="CI85" s="45">
        <v>62</v>
      </c>
      <c r="CJ85" s="45">
        <v>120</v>
      </c>
    </row>
    <row r="86" spans="1:88" ht="14" customHeight="1" x14ac:dyDescent="0.35">
      <c r="A86" s="79">
        <v>679</v>
      </c>
      <c r="B86" s="61" t="s">
        <v>164</v>
      </c>
      <c r="C86" s="61" t="s">
        <v>88</v>
      </c>
      <c r="D86" s="63">
        <v>39.130100300000002</v>
      </c>
      <c r="E86" s="63">
        <v>-86.158897400000001</v>
      </c>
      <c r="F86" s="59" t="s">
        <v>305</v>
      </c>
      <c r="G86" s="59" t="s">
        <v>151</v>
      </c>
      <c r="H86" s="59">
        <v>51202080502</v>
      </c>
      <c r="I86" s="59">
        <v>39.130100300000002</v>
      </c>
      <c r="J86" s="59">
        <v>-86.158897400000001</v>
      </c>
      <c r="K86" s="59" t="s">
        <v>114</v>
      </c>
      <c r="L86" s="68"/>
      <c r="M86" s="70"/>
      <c r="N86" s="62"/>
      <c r="O86" s="62"/>
      <c r="P86" s="59"/>
      <c r="Q86" s="59"/>
      <c r="R86" s="70"/>
      <c r="S86" s="62"/>
      <c r="T86" s="70"/>
      <c r="U86" s="62"/>
      <c r="V86" s="70"/>
      <c r="W86" s="62"/>
      <c r="X86" s="70"/>
      <c r="Y86" s="62"/>
      <c r="Z86" s="70"/>
      <c r="AA86" s="62"/>
      <c r="AB86" s="70"/>
      <c r="AC86" s="71"/>
      <c r="AD86" s="69"/>
      <c r="AE86" s="62"/>
      <c r="AF86" s="68">
        <v>6</v>
      </c>
      <c r="AG86" s="68">
        <v>5</v>
      </c>
      <c r="AH86" s="68">
        <v>5</v>
      </c>
      <c r="AI86" s="68">
        <v>2</v>
      </c>
      <c r="AJ86" s="68">
        <v>6</v>
      </c>
      <c r="AK86" s="68">
        <v>12</v>
      </c>
      <c r="AL86" s="68">
        <v>5</v>
      </c>
      <c r="AM86" s="68">
        <v>1</v>
      </c>
      <c r="AN86" s="68">
        <v>2</v>
      </c>
      <c r="AO86" s="68">
        <v>2</v>
      </c>
      <c r="AP86" s="68">
        <v>0</v>
      </c>
      <c r="AQ86" s="68">
        <v>0</v>
      </c>
      <c r="AR86" s="68">
        <v>0</v>
      </c>
      <c r="AS86" s="68">
        <v>0</v>
      </c>
      <c r="AT86" s="76">
        <v>46</v>
      </c>
      <c r="AU86" s="46" t="s">
        <v>115</v>
      </c>
      <c r="BC86" s="45">
        <v>44288</v>
      </c>
      <c r="BD86" s="45">
        <v>679</v>
      </c>
      <c r="BE86" s="45" t="s">
        <v>150</v>
      </c>
      <c r="BF86" s="45">
        <v>51202080502</v>
      </c>
      <c r="BG86" s="45" t="s">
        <v>152</v>
      </c>
      <c r="BH86" s="45">
        <v>39.130100300000002</v>
      </c>
      <c r="BI86" s="45">
        <v>-86.158897400000001</v>
      </c>
      <c r="BJ86" s="45" t="s">
        <v>92</v>
      </c>
      <c r="BK86" s="45">
        <v>6.7</v>
      </c>
      <c r="BL86" s="45">
        <v>4</v>
      </c>
      <c r="BM86" s="45">
        <v>7.5</v>
      </c>
      <c r="BN86" s="45">
        <v>4.6000000000003816</v>
      </c>
      <c r="BO86" s="45">
        <v>5.4999999999999997E-3</v>
      </c>
      <c r="BP86" s="45">
        <v>0.28049999999999997</v>
      </c>
      <c r="BQ86" s="45" t="s">
        <v>98</v>
      </c>
      <c r="BR86" s="45">
        <v>1.9998856712673598E-5</v>
      </c>
      <c r="BS86" s="45">
        <v>0.31850000000000001</v>
      </c>
      <c r="BT86" s="45">
        <v>1.35E-2</v>
      </c>
      <c r="BU86" s="45">
        <v>10</v>
      </c>
      <c r="BV86" s="45">
        <v>5</v>
      </c>
      <c r="BW86" s="45">
        <v>0</v>
      </c>
      <c r="BX86" s="45">
        <v>10</v>
      </c>
      <c r="BY86" s="45">
        <v>6</v>
      </c>
      <c r="BZ86" s="45">
        <v>8</v>
      </c>
      <c r="CA86" s="45">
        <v>5</v>
      </c>
      <c r="CB86" s="45">
        <v>1</v>
      </c>
      <c r="CC86" s="45">
        <v>2</v>
      </c>
      <c r="CD86" s="45">
        <v>2</v>
      </c>
      <c r="CE86" s="45">
        <v>0</v>
      </c>
      <c r="CF86" s="45">
        <v>2</v>
      </c>
      <c r="CG86" s="45">
        <v>6</v>
      </c>
      <c r="CH86" s="45">
        <v>4</v>
      </c>
      <c r="CI86" s="45">
        <v>61</v>
      </c>
      <c r="CJ86" s="45">
        <v>120</v>
      </c>
    </row>
    <row r="87" spans="1:88" ht="14" customHeight="1" x14ac:dyDescent="0.35">
      <c r="A87" s="79">
        <v>680</v>
      </c>
      <c r="B87" s="62" t="s">
        <v>163</v>
      </c>
      <c r="C87" s="61" t="s">
        <v>88</v>
      </c>
      <c r="D87" s="63">
        <v>39.137100199999999</v>
      </c>
      <c r="E87" s="63">
        <v>-86.162399300000004</v>
      </c>
      <c r="F87" s="59" t="s">
        <v>305</v>
      </c>
      <c r="G87" s="59" t="s">
        <v>151</v>
      </c>
      <c r="H87" s="59">
        <v>51202080502</v>
      </c>
      <c r="I87" s="59">
        <v>39.137100199999999</v>
      </c>
      <c r="J87" s="59">
        <v>-86.162399300000004</v>
      </c>
      <c r="K87" s="59" t="s">
        <v>92</v>
      </c>
      <c r="L87" s="68">
        <v>0</v>
      </c>
      <c r="M87" s="70"/>
      <c r="N87" s="62">
        <v>43.5</v>
      </c>
      <c r="O87" s="62" t="s">
        <v>93</v>
      </c>
      <c r="P87" s="59">
        <v>18</v>
      </c>
      <c r="Q87" s="59">
        <v>6</v>
      </c>
      <c r="R87" s="70"/>
      <c r="S87" s="62">
        <v>1</v>
      </c>
      <c r="T87" s="70" t="s">
        <v>94</v>
      </c>
      <c r="U87" s="62">
        <v>2E-3</v>
      </c>
      <c r="V87" s="70"/>
      <c r="W87" s="62">
        <v>3.0000000000000001E-3</v>
      </c>
      <c r="X87" s="70" t="s">
        <v>94</v>
      </c>
      <c r="Y87" s="62">
        <v>0.1</v>
      </c>
      <c r="Z87" s="70"/>
      <c r="AA87" s="62">
        <v>0.09</v>
      </c>
      <c r="AB87" s="70" t="s">
        <v>94</v>
      </c>
      <c r="AC87" s="71">
        <v>1.4E-2</v>
      </c>
      <c r="AD87" s="69">
        <v>4.7803797236562664E-3</v>
      </c>
      <c r="AE87" s="62"/>
      <c r="AF87" s="68">
        <v>14</v>
      </c>
      <c r="AG87" s="68">
        <v>5</v>
      </c>
      <c r="AH87" s="68">
        <v>5</v>
      </c>
      <c r="AI87" s="68">
        <v>6</v>
      </c>
      <c r="AJ87" s="68">
        <v>3</v>
      </c>
      <c r="AK87" s="68">
        <v>12</v>
      </c>
      <c r="AL87" s="68">
        <v>5</v>
      </c>
      <c r="AM87" s="68">
        <v>5</v>
      </c>
      <c r="AN87" s="68">
        <v>4</v>
      </c>
      <c r="AO87" s="68">
        <v>2</v>
      </c>
      <c r="AP87" s="68">
        <v>0</v>
      </c>
      <c r="AQ87" s="68">
        <v>1</v>
      </c>
      <c r="AR87" s="68">
        <v>4</v>
      </c>
      <c r="AS87" s="68">
        <v>7</v>
      </c>
      <c r="AT87" s="76">
        <v>73</v>
      </c>
      <c r="AU87" s="46">
        <v>185</v>
      </c>
      <c r="AY87" s="49">
        <f>Y87/U87</f>
        <v>50</v>
      </c>
      <c r="AZ87" s="50">
        <f>AA87/Y87</f>
        <v>0.89999999999999991</v>
      </c>
      <c r="BA87" s="50">
        <f>W87/U87</f>
        <v>1.5</v>
      </c>
      <c r="BB87" s="50">
        <f>W87/(U87*3.06)</f>
        <v>0.49019607843137253</v>
      </c>
      <c r="BC87" s="45">
        <v>44288</v>
      </c>
      <c r="BD87" s="45">
        <v>680</v>
      </c>
      <c r="BE87" s="45" t="s">
        <v>150</v>
      </c>
      <c r="BF87" s="45">
        <v>51202080502</v>
      </c>
      <c r="BG87" s="45" t="s">
        <v>152</v>
      </c>
      <c r="BH87" s="45">
        <v>39.137100199999999</v>
      </c>
      <c r="BI87" s="45">
        <v>-86.162399300000004</v>
      </c>
      <c r="BJ87" s="45" t="s">
        <v>92</v>
      </c>
      <c r="BK87" s="45">
        <v>5.5</v>
      </c>
      <c r="BL87" s="45">
        <v>5</v>
      </c>
      <c r="BM87" s="45">
        <v>20.9</v>
      </c>
      <c r="BN87" s="45" t="s">
        <v>96</v>
      </c>
      <c r="BO87" s="45">
        <v>1.7000000000000001E-2</v>
      </c>
      <c r="BP87" s="45">
        <v>0.107</v>
      </c>
      <c r="BQ87" s="45" t="s">
        <v>98</v>
      </c>
      <c r="BR87" s="45">
        <v>1.8154768923451525E-4</v>
      </c>
      <c r="BS87" s="45">
        <v>0.16200000000000001</v>
      </c>
      <c r="BT87" s="45">
        <v>1.9E-2</v>
      </c>
      <c r="BU87" s="45">
        <v>12</v>
      </c>
      <c r="BV87" s="45">
        <v>5</v>
      </c>
      <c r="BW87" s="45">
        <v>5</v>
      </c>
      <c r="BX87" s="45">
        <v>4</v>
      </c>
      <c r="BY87" s="45">
        <v>6</v>
      </c>
      <c r="BZ87" s="45">
        <v>9</v>
      </c>
      <c r="CA87" s="45">
        <v>5</v>
      </c>
      <c r="CB87" s="45">
        <v>5</v>
      </c>
      <c r="CC87" s="45">
        <v>4</v>
      </c>
      <c r="CD87" s="45">
        <v>3</v>
      </c>
      <c r="CE87" s="45">
        <v>4</v>
      </c>
      <c r="CF87" s="45">
        <v>4</v>
      </c>
      <c r="CG87" s="45">
        <v>6</v>
      </c>
      <c r="CH87" s="45">
        <v>7</v>
      </c>
      <c r="CI87" s="45">
        <v>79</v>
      </c>
      <c r="CJ87" s="45">
        <v>120</v>
      </c>
    </row>
    <row r="88" spans="1:88" ht="14" customHeight="1" x14ac:dyDescent="0.35">
      <c r="A88" s="79">
        <v>685</v>
      </c>
      <c r="B88" s="61" t="s">
        <v>162</v>
      </c>
      <c r="C88" s="61" t="s">
        <v>160</v>
      </c>
      <c r="D88" s="63">
        <v>39.1277008</v>
      </c>
      <c r="E88" s="63">
        <v>-86.141998299999997</v>
      </c>
      <c r="F88" s="59" t="s">
        <v>299</v>
      </c>
      <c r="G88" s="59" t="s">
        <v>151</v>
      </c>
      <c r="H88" s="59">
        <v>51202080501</v>
      </c>
      <c r="I88" s="59">
        <v>39.1277008</v>
      </c>
      <c r="J88" s="59">
        <v>-86.141998299999997</v>
      </c>
      <c r="K88" s="59" t="s">
        <v>92</v>
      </c>
      <c r="L88" s="68">
        <v>1</v>
      </c>
      <c r="M88" s="70"/>
      <c r="N88" s="62">
        <v>648.79999999999995</v>
      </c>
      <c r="O88" s="62" t="s">
        <v>93</v>
      </c>
      <c r="P88" s="59">
        <v>17</v>
      </c>
      <c r="Q88" s="59">
        <v>6</v>
      </c>
      <c r="R88" s="70"/>
      <c r="S88" s="62">
        <v>1.5</v>
      </c>
      <c r="T88" s="70"/>
      <c r="U88" s="62">
        <v>5.4999999999999997E-3</v>
      </c>
      <c r="V88" s="70"/>
      <c r="W88" s="62">
        <v>2E-3</v>
      </c>
      <c r="X88" s="70" t="s">
        <v>94</v>
      </c>
      <c r="Y88" s="62">
        <v>0.1</v>
      </c>
      <c r="Z88" s="70"/>
      <c r="AA88" s="62">
        <v>0.02</v>
      </c>
      <c r="AB88" s="70" t="s">
        <v>94</v>
      </c>
      <c r="AC88" s="71">
        <v>1.4E-2</v>
      </c>
      <c r="AD88" s="69">
        <v>4.437696061512772E-3</v>
      </c>
      <c r="AE88" s="62"/>
      <c r="AF88" s="68">
        <v>6</v>
      </c>
      <c r="AG88" s="68">
        <v>5</v>
      </c>
      <c r="AH88" s="68">
        <v>0</v>
      </c>
      <c r="AI88" s="68">
        <v>10</v>
      </c>
      <c r="AJ88" s="68">
        <v>6</v>
      </c>
      <c r="AK88" s="68">
        <v>9</v>
      </c>
      <c r="AL88" s="68">
        <v>5</v>
      </c>
      <c r="AM88" s="68">
        <v>2</v>
      </c>
      <c r="AN88" s="68">
        <v>2</v>
      </c>
      <c r="AO88" s="68">
        <v>3</v>
      </c>
      <c r="AP88" s="68">
        <v>4</v>
      </c>
      <c r="AQ88" s="68">
        <v>1</v>
      </c>
      <c r="AR88" s="68">
        <v>4</v>
      </c>
      <c r="AS88" s="68">
        <v>4</v>
      </c>
      <c r="AT88" s="76">
        <v>61</v>
      </c>
      <c r="AU88" s="46">
        <v>120</v>
      </c>
      <c r="AY88" s="49">
        <f>Y88/U88</f>
        <v>18.181818181818183</v>
      </c>
      <c r="AZ88" s="50">
        <f>AA88/Y88</f>
        <v>0.19999999999999998</v>
      </c>
      <c r="BA88" s="50">
        <f>W88/U88</f>
        <v>0.36363636363636365</v>
      </c>
      <c r="BB88" s="50">
        <f>W88/(U88*3.06)</f>
        <v>0.11883541295306004</v>
      </c>
      <c r="BC88" s="45">
        <v>44288</v>
      </c>
      <c r="BD88" s="45">
        <v>685</v>
      </c>
      <c r="BE88" s="45" t="s">
        <v>159</v>
      </c>
      <c r="BF88" s="45">
        <v>51202080501</v>
      </c>
      <c r="BG88" s="45" t="s">
        <v>152</v>
      </c>
      <c r="BH88" s="45">
        <v>39.1277008</v>
      </c>
      <c r="BI88" s="45">
        <v>-86.141998299999997</v>
      </c>
      <c r="BJ88" s="45" t="s">
        <v>92</v>
      </c>
      <c r="BK88" s="45">
        <v>5.6</v>
      </c>
      <c r="BL88" s="45">
        <v>5</v>
      </c>
      <c r="BM88" s="45">
        <v>18.899999999999999</v>
      </c>
      <c r="BN88" s="45">
        <v>0.99999999999988987</v>
      </c>
      <c r="BO88" s="45">
        <v>4.0000000000000001E-3</v>
      </c>
      <c r="BP88" s="45">
        <v>0.22800000000000001</v>
      </c>
      <c r="BQ88" s="45" t="s">
        <v>98</v>
      </c>
      <c r="BR88" s="45">
        <v>1.8302283595782992E-4</v>
      </c>
      <c r="BS88" s="45">
        <v>0.29799999999999999</v>
      </c>
      <c r="BT88" s="45">
        <v>1.4999999999999999E-2</v>
      </c>
      <c r="BU88" s="45">
        <v>14</v>
      </c>
      <c r="BV88" s="45">
        <v>5</v>
      </c>
      <c r="BW88" s="45">
        <v>0</v>
      </c>
      <c r="BX88" s="45">
        <v>8</v>
      </c>
      <c r="BY88" s="45">
        <v>6</v>
      </c>
      <c r="BZ88" s="45">
        <v>9</v>
      </c>
      <c r="CA88" s="45">
        <v>5</v>
      </c>
      <c r="CB88" s="45">
        <v>2</v>
      </c>
      <c r="CC88" s="45">
        <v>2</v>
      </c>
      <c r="CD88" s="45">
        <v>2</v>
      </c>
      <c r="CE88" s="45">
        <v>4</v>
      </c>
      <c r="CF88" s="45">
        <v>4</v>
      </c>
      <c r="CG88" s="45">
        <v>6</v>
      </c>
      <c r="CH88" s="45">
        <v>7</v>
      </c>
      <c r="CI88" s="45">
        <v>74</v>
      </c>
      <c r="CJ88" s="45">
        <v>120</v>
      </c>
    </row>
    <row r="89" spans="1:88" ht="14" customHeight="1" x14ac:dyDescent="0.35">
      <c r="A89" s="79">
        <v>692</v>
      </c>
      <c r="B89" s="62" t="s">
        <v>161</v>
      </c>
      <c r="C89" s="61" t="s">
        <v>160</v>
      </c>
      <c r="D89" s="63">
        <v>39.097198499999998</v>
      </c>
      <c r="E89" s="63">
        <v>-86.133796700000005</v>
      </c>
      <c r="F89" s="59" t="s">
        <v>305</v>
      </c>
      <c r="G89" s="59" t="s">
        <v>151</v>
      </c>
      <c r="H89" s="59">
        <v>51202080502</v>
      </c>
      <c r="I89" s="59">
        <v>39.097198499999998</v>
      </c>
      <c r="J89" s="59">
        <v>-86.133796700000005</v>
      </c>
      <c r="K89" s="59" t="s">
        <v>92</v>
      </c>
      <c r="L89" s="68">
        <v>1</v>
      </c>
      <c r="M89" s="70"/>
      <c r="N89" s="62">
        <v>488.4</v>
      </c>
      <c r="O89" s="62" t="s">
        <v>93</v>
      </c>
      <c r="P89" s="59">
        <v>16</v>
      </c>
      <c r="Q89" s="59">
        <v>6</v>
      </c>
      <c r="R89" s="70" t="s">
        <v>94</v>
      </c>
      <c r="S89" s="62">
        <v>0.5</v>
      </c>
      <c r="T89" s="70"/>
      <c r="U89" s="62">
        <v>2E-3</v>
      </c>
      <c r="V89" s="70"/>
      <c r="W89" s="62">
        <v>5.0000000000000001E-3</v>
      </c>
      <c r="X89" s="70"/>
      <c r="Y89" s="62">
        <v>0.111</v>
      </c>
      <c r="Z89" s="70"/>
      <c r="AA89" s="62">
        <v>0.13800000000000001</v>
      </c>
      <c r="AB89" s="70" t="s">
        <v>94</v>
      </c>
      <c r="AC89" s="71">
        <v>1.4E-2</v>
      </c>
      <c r="AD89" s="69">
        <v>4.1174515293475539E-3</v>
      </c>
      <c r="AE89" s="62"/>
      <c r="AF89" s="68">
        <v>14</v>
      </c>
      <c r="AG89" s="68">
        <v>0</v>
      </c>
      <c r="AH89" s="68">
        <v>0</v>
      </c>
      <c r="AI89" s="68">
        <v>10</v>
      </c>
      <c r="AJ89" s="68">
        <v>8</v>
      </c>
      <c r="AK89" s="68">
        <v>9</v>
      </c>
      <c r="AL89" s="68">
        <v>5</v>
      </c>
      <c r="AM89" s="68">
        <v>5</v>
      </c>
      <c r="AN89" s="68">
        <v>4</v>
      </c>
      <c r="AO89" s="68">
        <v>3</v>
      </c>
      <c r="AP89" s="68">
        <v>4</v>
      </c>
      <c r="AQ89" s="68">
        <v>1</v>
      </c>
      <c r="AR89" s="68">
        <v>0</v>
      </c>
      <c r="AS89" s="68">
        <v>0</v>
      </c>
      <c r="AT89" s="76">
        <v>63</v>
      </c>
      <c r="AU89" s="46">
        <v>120</v>
      </c>
      <c r="AY89" s="49">
        <f>Y89/U89</f>
        <v>55.5</v>
      </c>
      <c r="AZ89" s="50">
        <f>AA89/Y89</f>
        <v>1.2432432432432434</v>
      </c>
      <c r="BA89" s="50">
        <f>W89/U89</f>
        <v>2.5</v>
      </c>
      <c r="BB89" s="50">
        <f>W89/(U89*3.06)</f>
        <v>0.81699346405228757</v>
      </c>
      <c r="BC89" s="45">
        <v>44288</v>
      </c>
      <c r="BD89" s="45">
        <v>692</v>
      </c>
      <c r="BE89" s="45" t="s">
        <v>150</v>
      </c>
      <c r="BF89" s="45">
        <v>51202080502</v>
      </c>
      <c r="BG89" s="45" t="s">
        <v>152</v>
      </c>
      <c r="BH89" s="45">
        <v>39.097198499999998</v>
      </c>
      <c r="BI89" s="45">
        <v>-86.133796700000005</v>
      </c>
      <c r="BJ89" s="45" t="s">
        <v>92</v>
      </c>
      <c r="BK89" s="45">
        <v>5</v>
      </c>
      <c r="BL89" s="45">
        <v>4</v>
      </c>
      <c r="BM89" s="45">
        <v>0</v>
      </c>
      <c r="BN89" s="45" t="s">
        <v>96</v>
      </c>
      <c r="BO89" s="45">
        <v>5.0000000000000001E-3</v>
      </c>
      <c r="BP89" s="45">
        <v>0.23599999999999999</v>
      </c>
      <c r="BQ89" s="45" t="s">
        <v>98</v>
      </c>
      <c r="BR89" s="45">
        <v>1.7433512839253174E-5</v>
      </c>
      <c r="BS89" s="45">
        <v>0.309</v>
      </c>
      <c r="BT89" s="45">
        <v>1.2999999999999999E-2</v>
      </c>
      <c r="BU89" s="45">
        <v>14</v>
      </c>
      <c r="BV89" s="45">
        <v>5</v>
      </c>
      <c r="BW89" s="45">
        <v>5</v>
      </c>
      <c r="BX89" s="45">
        <v>12</v>
      </c>
      <c r="BY89" s="45">
        <v>8</v>
      </c>
      <c r="BZ89" s="45">
        <v>9</v>
      </c>
      <c r="CA89" s="45">
        <v>5</v>
      </c>
      <c r="CB89" s="45">
        <v>2</v>
      </c>
      <c r="CC89" s="45">
        <v>2</v>
      </c>
      <c r="CD89" s="45">
        <v>3</v>
      </c>
      <c r="CE89" s="45">
        <v>4</v>
      </c>
      <c r="CF89" s="45">
        <v>5</v>
      </c>
      <c r="CG89" s="45">
        <v>4</v>
      </c>
      <c r="CH89" s="45">
        <v>7</v>
      </c>
      <c r="CI89" s="45">
        <v>85</v>
      </c>
      <c r="CJ89" s="45">
        <v>120</v>
      </c>
    </row>
    <row r="90" spans="1:88" ht="14" customHeight="1" x14ac:dyDescent="0.35">
      <c r="A90" s="79">
        <v>697</v>
      </c>
      <c r="B90" s="61" t="s">
        <v>158</v>
      </c>
      <c r="C90" s="61" t="s">
        <v>157</v>
      </c>
      <c r="D90" s="63">
        <v>39.143798799999999</v>
      </c>
      <c r="E90" s="63">
        <v>-86.106201200000001</v>
      </c>
      <c r="F90" s="59" t="s">
        <v>299</v>
      </c>
      <c r="G90" s="59" t="s">
        <v>151</v>
      </c>
      <c r="H90" s="59">
        <v>51202080501</v>
      </c>
      <c r="I90" s="59">
        <v>39.143798799999999</v>
      </c>
      <c r="J90" s="59">
        <v>-86.106201200000001</v>
      </c>
      <c r="K90" s="59" t="s">
        <v>92</v>
      </c>
      <c r="L90" s="68">
        <v>2</v>
      </c>
      <c r="M90" s="70"/>
      <c r="N90" s="62">
        <v>2419.6</v>
      </c>
      <c r="O90" s="62" t="s">
        <v>93</v>
      </c>
      <c r="P90" s="59">
        <v>20</v>
      </c>
      <c r="Q90" s="59">
        <v>6</v>
      </c>
      <c r="R90" s="70"/>
      <c r="S90" s="62">
        <v>30.7</v>
      </c>
      <c r="T90" s="70"/>
      <c r="U90" s="62">
        <v>2.5999999999999999E-2</v>
      </c>
      <c r="V90" s="70"/>
      <c r="W90" s="62">
        <v>2E-3</v>
      </c>
      <c r="X90" s="70" t="s">
        <v>94</v>
      </c>
      <c r="Y90" s="62">
        <v>0.1</v>
      </c>
      <c r="Z90" s="70"/>
      <c r="AA90" s="62">
        <v>1.2E-2</v>
      </c>
      <c r="AB90" s="70" t="s">
        <v>94</v>
      </c>
      <c r="AC90" s="71">
        <v>1.4E-2</v>
      </c>
      <c r="AD90" s="69">
        <v>5.538707137377261E-3</v>
      </c>
      <c r="AE90" s="62"/>
      <c r="AF90" s="68">
        <v>10</v>
      </c>
      <c r="AG90" s="68">
        <v>0</v>
      </c>
      <c r="AH90" s="68">
        <v>2.5</v>
      </c>
      <c r="AI90" s="68">
        <v>10</v>
      </c>
      <c r="AJ90" s="68">
        <v>8</v>
      </c>
      <c r="AK90" s="68">
        <v>12</v>
      </c>
      <c r="AL90" s="68">
        <v>5</v>
      </c>
      <c r="AM90" s="68">
        <v>2</v>
      </c>
      <c r="AN90" s="68">
        <v>2</v>
      </c>
      <c r="AO90" s="68">
        <v>2</v>
      </c>
      <c r="AP90" s="68">
        <v>4</v>
      </c>
      <c r="AQ90" s="68">
        <v>1</v>
      </c>
      <c r="AR90" s="68">
        <v>4</v>
      </c>
      <c r="AS90" s="68">
        <v>4</v>
      </c>
      <c r="AT90" s="76">
        <v>66.5</v>
      </c>
      <c r="AU90" s="46">
        <v>205</v>
      </c>
      <c r="AY90" s="49">
        <f>Y90/U90</f>
        <v>3.8461538461538467</v>
      </c>
      <c r="AZ90" s="50">
        <f>AA90/Y90</f>
        <v>0.12</v>
      </c>
      <c r="BA90" s="50">
        <f>W90/U90</f>
        <v>7.6923076923076927E-2</v>
      </c>
      <c r="BB90" s="50">
        <f>W90/(U90*3.06)</f>
        <v>2.5138260432378084E-2</v>
      </c>
      <c r="BC90" s="45">
        <v>44288</v>
      </c>
      <c r="BD90" s="45">
        <v>697</v>
      </c>
      <c r="BE90" s="45" t="s">
        <v>159</v>
      </c>
      <c r="BF90" s="45">
        <v>51202080501</v>
      </c>
      <c r="BG90" s="45" t="s">
        <v>152</v>
      </c>
      <c r="BH90" s="45">
        <v>39.143798799999999</v>
      </c>
      <c r="BI90" s="45">
        <v>-86.106201200000001</v>
      </c>
      <c r="BJ90" s="45" t="s">
        <v>92</v>
      </c>
      <c r="BK90" s="45">
        <v>7</v>
      </c>
      <c r="BL90" s="45">
        <v>5</v>
      </c>
      <c r="BM90" s="45">
        <v>6.3</v>
      </c>
      <c r="BN90" s="45">
        <v>1.3999999999998458</v>
      </c>
      <c r="BO90" s="45">
        <v>6.0000000000000001E-3</v>
      </c>
      <c r="BP90" s="45">
        <v>0.218</v>
      </c>
      <c r="BQ90" s="45" t="s">
        <v>98</v>
      </c>
      <c r="BR90" s="45">
        <v>2.0485452420445106E-4</v>
      </c>
      <c r="BS90" s="45">
        <v>0.27600000000000002</v>
      </c>
      <c r="BT90" s="45">
        <v>8.9999999999999993E-3</v>
      </c>
      <c r="BU90" s="45">
        <v>14</v>
      </c>
      <c r="BV90" s="45">
        <v>0</v>
      </c>
      <c r="BW90" s="45">
        <v>0</v>
      </c>
      <c r="BX90" s="45">
        <v>14</v>
      </c>
      <c r="BY90" s="45">
        <v>8</v>
      </c>
      <c r="BZ90" s="45">
        <v>9</v>
      </c>
      <c r="CA90" s="45">
        <v>5</v>
      </c>
      <c r="CB90" s="45">
        <v>2</v>
      </c>
      <c r="CC90" s="45">
        <v>2</v>
      </c>
      <c r="CD90" s="45">
        <v>2</v>
      </c>
      <c r="CE90" s="45">
        <v>4</v>
      </c>
      <c r="CF90" s="45">
        <v>5</v>
      </c>
      <c r="CG90" s="45">
        <v>6</v>
      </c>
      <c r="CH90" s="45">
        <v>7</v>
      </c>
      <c r="CI90" s="45">
        <v>78</v>
      </c>
      <c r="CJ90" s="45">
        <v>120</v>
      </c>
    </row>
    <row r="91" spans="1:88" ht="14" customHeight="1" x14ac:dyDescent="0.35">
      <c r="A91" s="79">
        <v>700</v>
      </c>
      <c r="B91" s="61" t="s">
        <v>154</v>
      </c>
      <c r="C91" s="61" t="s">
        <v>153</v>
      </c>
      <c r="D91" s="63">
        <v>39.071399700000001</v>
      </c>
      <c r="E91" s="63">
        <v>-86.263496399999994</v>
      </c>
      <c r="F91" s="59" t="s">
        <v>298</v>
      </c>
      <c r="G91" s="59" t="s">
        <v>151</v>
      </c>
      <c r="H91" s="59">
        <v>51202080603</v>
      </c>
      <c r="I91" s="59">
        <v>39.071399700000001</v>
      </c>
      <c r="J91" s="59">
        <v>-86.263496399999994</v>
      </c>
      <c r="K91" s="59" t="s">
        <v>92</v>
      </c>
      <c r="L91" s="68">
        <v>0</v>
      </c>
      <c r="M91" s="70"/>
      <c r="N91" s="62">
        <v>6.3</v>
      </c>
      <c r="O91" s="62" t="s">
        <v>93</v>
      </c>
      <c r="P91" s="59"/>
      <c r="Q91" s="59"/>
      <c r="R91" s="70"/>
      <c r="S91" s="62">
        <v>16.5</v>
      </c>
      <c r="T91" s="70"/>
      <c r="U91" s="62">
        <v>2.1999999999999999E-2</v>
      </c>
      <c r="V91" s="70"/>
      <c r="W91" s="62">
        <v>4.0000000000000001E-3</v>
      </c>
      <c r="X91" s="70"/>
      <c r="Y91" s="62">
        <v>0.16850000000000001</v>
      </c>
      <c r="Z91" s="70" t="s">
        <v>94</v>
      </c>
      <c r="AA91" s="62">
        <v>7.9000000000000008E-3</v>
      </c>
      <c r="AB91" s="70" t="s">
        <v>94</v>
      </c>
      <c r="AC91" s="71">
        <v>1.4E-2</v>
      </c>
      <c r="AD91" s="69" t="s">
        <v>102</v>
      </c>
      <c r="AE91" s="62"/>
      <c r="AF91" s="68">
        <v>10</v>
      </c>
      <c r="AG91" s="68">
        <v>5</v>
      </c>
      <c r="AH91" s="68">
        <v>0</v>
      </c>
      <c r="AI91" s="68">
        <v>6</v>
      </c>
      <c r="AJ91" s="68">
        <v>6</v>
      </c>
      <c r="AK91" s="68">
        <v>4.5</v>
      </c>
      <c r="AL91" s="68">
        <v>5</v>
      </c>
      <c r="AM91" s="68">
        <v>5</v>
      </c>
      <c r="AN91" s="68">
        <v>4</v>
      </c>
      <c r="AO91" s="68">
        <v>3</v>
      </c>
      <c r="AP91" s="68">
        <v>0</v>
      </c>
      <c r="AQ91" s="68">
        <v>0</v>
      </c>
      <c r="AR91" s="68">
        <v>0</v>
      </c>
      <c r="AS91" s="68">
        <v>0</v>
      </c>
      <c r="AT91" s="76">
        <v>48.5</v>
      </c>
      <c r="AU91" s="46" t="s">
        <v>115</v>
      </c>
      <c r="AY91" s="49">
        <f>Y91/U91</f>
        <v>7.6590909090909101</v>
      </c>
      <c r="AZ91" s="50">
        <f>AA91/Y91</f>
        <v>4.6884272997032642E-2</v>
      </c>
      <c r="BA91" s="50">
        <f>W91/U91</f>
        <v>0.18181818181818182</v>
      </c>
      <c r="BB91" s="50">
        <f>W91/(U91*3.06)</f>
        <v>5.9417706476530018E-2</v>
      </c>
      <c r="BC91" s="45">
        <v>44288</v>
      </c>
      <c r="BD91" s="45">
        <v>700</v>
      </c>
      <c r="BE91" s="45" t="s">
        <v>155</v>
      </c>
      <c r="BF91" s="45">
        <v>51202080603</v>
      </c>
      <c r="BG91" s="45" t="s">
        <v>156</v>
      </c>
      <c r="BH91" s="45">
        <v>39.071399700000001</v>
      </c>
      <c r="BI91" s="45">
        <v>-86.263496399999994</v>
      </c>
      <c r="BJ91" s="45" t="s">
        <v>92</v>
      </c>
      <c r="BK91" s="45">
        <v>8</v>
      </c>
      <c r="BL91" s="45">
        <v>5</v>
      </c>
      <c r="BM91" s="45">
        <v>0</v>
      </c>
      <c r="BN91" s="45">
        <v>0.80000000000035598</v>
      </c>
      <c r="BO91" s="45">
        <v>7.0000000000000001E-3</v>
      </c>
      <c r="BP91" s="45">
        <v>8.1000000000000003E-2</v>
      </c>
      <c r="BQ91" s="45" t="s">
        <v>98</v>
      </c>
      <c r="BR91" s="45">
        <v>2.2187299459434194E-4</v>
      </c>
      <c r="BS91" s="45">
        <v>0.20200000000000001</v>
      </c>
      <c r="BT91" s="45">
        <v>2.5000000000000001E-2</v>
      </c>
      <c r="BU91" s="45">
        <v>6</v>
      </c>
      <c r="BV91" s="45">
        <v>5</v>
      </c>
      <c r="BW91" s="45">
        <v>5</v>
      </c>
      <c r="BX91" s="45">
        <v>2</v>
      </c>
      <c r="BY91" s="45">
        <v>6</v>
      </c>
      <c r="BZ91" s="45">
        <v>12</v>
      </c>
      <c r="CA91" s="45">
        <v>5</v>
      </c>
      <c r="CB91" s="45">
        <v>5</v>
      </c>
      <c r="CC91" s="45">
        <v>2</v>
      </c>
      <c r="CD91" s="45">
        <v>2</v>
      </c>
      <c r="CE91" s="45">
        <v>4</v>
      </c>
      <c r="CF91" s="45">
        <v>1</v>
      </c>
      <c r="CG91" s="45">
        <v>4</v>
      </c>
      <c r="CH91" s="45">
        <v>4</v>
      </c>
      <c r="CI91" s="45">
        <v>63</v>
      </c>
      <c r="CJ91" s="45">
        <v>50</v>
      </c>
    </row>
    <row r="92" spans="1:88" ht="14" customHeight="1" x14ac:dyDescent="0.35">
      <c r="A92" s="79">
        <v>702</v>
      </c>
      <c r="B92" s="61" t="s">
        <v>149</v>
      </c>
      <c r="C92" s="61" t="s">
        <v>148</v>
      </c>
      <c r="D92" s="63">
        <v>39.0779991</v>
      </c>
      <c r="E92" s="63">
        <v>-86.196601900000005</v>
      </c>
      <c r="F92" s="59" t="s">
        <v>305</v>
      </c>
      <c r="G92" s="59" t="s">
        <v>151</v>
      </c>
      <c r="H92" s="59">
        <v>51202080502</v>
      </c>
      <c r="I92" s="59">
        <v>39.0779991</v>
      </c>
      <c r="J92" s="59">
        <v>-86.196601900000005</v>
      </c>
      <c r="K92" s="59" t="s">
        <v>114</v>
      </c>
      <c r="L92" s="68"/>
      <c r="M92" s="70"/>
      <c r="N92" s="62"/>
      <c r="O92" s="62"/>
      <c r="P92" s="59"/>
      <c r="Q92" s="59"/>
      <c r="R92" s="70"/>
      <c r="S92" s="62"/>
      <c r="T92" s="70"/>
      <c r="U92" s="62"/>
      <c r="V92" s="70"/>
      <c r="W92" s="62"/>
      <c r="X92" s="70"/>
      <c r="Y92" s="62"/>
      <c r="Z92" s="70"/>
      <c r="AA92" s="62"/>
      <c r="AB92" s="70"/>
      <c r="AC92" s="71"/>
      <c r="AD92" s="69"/>
      <c r="AE92" s="62"/>
      <c r="AF92" s="68">
        <v>12</v>
      </c>
      <c r="AG92" s="68">
        <v>5</v>
      </c>
      <c r="AH92" s="68">
        <v>5</v>
      </c>
      <c r="AI92" s="68">
        <v>4</v>
      </c>
      <c r="AJ92" s="68">
        <v>6</v>
      </c>
      <c r="AK92" s="68">
        <v>9</v>
      </c>
      <c r="AL92" s="68">
        <v>5</v>
      </c>
      <c r="AM92" s="68">
        <v>5</v>
      </c>
      <c r="AN92" s="68">
        <v>2</v>
      </c>
      <c r="AO92" s="68">
        <v>3</v>
      </c>
      <c r="AP92" s="68">
        <v>0</v>
      </c>
      <c r="AQ92" s="68">
        <v>0</v>
      </c>
      <c r="AR92" s="68">
        <v>0</v>
      </c>
      <c r="AS92" s="68">
        <v>0</v>
      </c>
      <c r="AT92" s="76">
        <v>56</v>
      </c>
      <c r="AU92" s="46" t="s">
        <v>115</v>
      </c>
      <c r="BC92" s="45">
        <v>44288</v>
      </c>
      <c r="BD92" s="45">
        <v>702</v>
      </c>
      <c r="BE92" s="45" t="s">
        <v>150</v>
      </c>
      <c r="BF92" s="45">
        <v>51202080502</v>
      </c>
      <c r="BG92" s="45" t="s">
        <v>152</v>
      </c>
      <c r="BH92" s="45">
        <v>39.0779991</v>
      </c>
      <c r="BI92" s="45">
        <v>-86.196601900000005</v>
      </c>
      <c r="BJ92" s="45" t="s">
        <v>92</v>
      </c>
      <c r="BK92" s="45">
        <v>2.2000000000000002</v>
      </c>
      <c r="BL92" s="45">
        <v>4</v>
      </c>
      <c r="BM92" s="45">
        <v>6.3</v>
      </c>
      <c r="BN92" s="45" t="s">
        <v>96</v>
      </c>
      <c r="BO92" s="45">
        <v>6.0000000000000001E-3</v>
      </c>
      <c r="BP92" s="45">
        <v>3.1E-2</v>
      </c>
      <c r="BQ92" s="45" t="s">
        <v>98</v>
      </c>
      <c r="BR92" s="45">
        <v>1.3854216452502069E-5</v>
      </c>
      <c r="BS92" s="45" t="s">
        <v>103</v>
      </c>
      <c r="BT92" s="45">
        <v>2.1499999999999998E-2</v>
      </c>
      <c r="BU92" s="45">
        <v>12</v>
      </c>
      <c r="BV92" s="45">
        <v>5</v>
      </c>
      <c r="BW92" s="45">
        <v>5</v>
      </c>
      <c r="BX92" s="45">
        <v>4</v>
      </c>
      <c r="BY92" s="45">
        <v>6</v>
      </c>
      <c r="BZ92" s="45">
        <v>9</v>
      </c>
      <c r="CA92" s="45">
        <v>5</v>
      </c>
      <c r="CB92" s="45">
        <v>3.5</v>
      </c>
      <c r="CC92" s="45">
        <v>2</v>
      </c>
      <c r="CD92" s="45">
        <v>3</v>
      </c>
      <c r="CE92" s="45">
        <v>0</v>
      </c>
      <c r="CF92" s="45">
        <v>1</v>
      </c>
      <c r="CG92" s="45">
        <v>4</v>
      </c>
      <c r="CH92" s="45">
        <v>5.5</v>
      </c>
      <c r="CI92" s="45">
        <v>65</v>
      </c>
      <c r="CJ92" s="45">
        <v>50</v>
      </c>
    </row>
    <row r="93" spans="1:88" ht="14" customHeight="1" x14ac:dyDescent="0.35">
      <c r="A93" s="79">
        <v>805</v>
      </c>
      <c r="B93" s="61" t="s">
        <v>147</v>
      </c>
      <c r="C93" s="61" t="s">
        <v>146</v>
      </c>
      <c r="D93" s="63">
        <v>39.031898499999997</v>
      </c>
      <c r="E93" s="63">
        <v>-86.273597699999996</v>
      </c>
      <c r="F93" s="59" t="s">
        <v>304</v>
      </c>
      <c r="G93" s="59" t="s">
        <v>91</v>
      </c>
      <c r="H93" s="59">
        <v>51202080404</v>
      </c>
      <c r="I93" s="59">
        <v>39.031898499999997</v>
      </c>
      <c r="J93" s="59">
        <v>-86.273597699999996</v>
      </c>
      <c r="K93" s="59" t="s">
        <v>114</v>
      </c>
      <c r="L93" s="68"/>
      <c r="M93" s="70"/>
      <c r="N93" s="62"/>
      <c r="O93" s="62"/>
      <c r="P93" s="59"/>
      <c r="Q93" s="59"/>
      <c r="R93" s="70"/>
      <c r="S93" s="62"/>
      <c r="T93" s="70"/>
      <c r="U93" s="62"/>
      <c r="V93" s="70"/>
      <c r="W93" s="62"/>
      <c r="X93" s="70"/>
      <c r="Y93" s="62"/>
      <c r="Z93" s="70"/>
      <c r="AA93" s="62"/>
      <c r="AB93" s="70"/>
      <c r="AC93" s="71"/>
      <c r="AD93" s="69"/>
      <c r="AE93" s="62"/>
      <c r="AF93" s="68">
        <v>12</v>
      </c>
      <c r="AG93" s="68">
        <v>5</v>
      </c>
      <c r="AH93" s="68">
        <v>5</v>
      </c>
      <c r="AI93" s="68">
        <v>6</v>
      </c>
      <c r="AJ93" s="68">
        <v>6</v>
      </c>
      <c r="AK93" s="68">
        <v>12</v>
      </c>
      <c r="AL93" s="68">
        <v>5</v>
      </c>
      <c r="AM93" s="68">
        <v>5</v>
      </c>
      <c r="AN93" s="68">
        <v>4</v>
      </c>
      <c r="AO93" s="68">
        <v>3</v>
      </c>
      <c r="AP93" s="68">
        <v>0</v>
      </c>
      <c r="AQ93" s="68">
        <v>0</v>
      </c>
      <c r="AR93" s="68">
        <v>0</v>
      </c>
      <c r="AS93" s="68">
        <v>0</v>
      </c>
      <c r="AT93" s="76">
        <v>63</v>
      </c>
      <c r="AU93" s="46" t="s">
        <v>115</v>
      </c>
      <c r="BC93" s="45">
        <v>44288</v>
      </c>
      <c r="BD93" s="45">
        <v>805</v>
      </c>
      <c r="BE93" s="45" t="s">
        <v>101</v>
      </c>
      <c r="BF93" s="45">
        <v>51202080404</v>
      </c>
      <c r="BG93" s="45" t="s">
        <v>95</v>
      </c>
      <c r="BH93" s="45">
        <v>39.031898499999997</v>
      </c>
      <c r="BI93" s="45">
        <v>-86.273597699999996</v>
      </c>
      <c r="BJ93" s="45" t="s">
        <v>92</v>
      </c>
      <c r="BK93" s="45">
        <v>6</v>
      </c>
      <c r="BL93" s="45">
        <v>5</v>
      </c>
      <c r="BM93" s="45">
        <v>4.0999999999999996</v>
      </c>
      <c r="BN93" s="45">
        <v>3.2000000000000917</v>
      </c>
      <c r="BO93" s="45">
        <v>5.0000000000000001E-3</v>
      </c>
      <c r="BP93" s="45">
        <v>6.4000000000000001E-2</v>
      </c>
      <c r="BQ93" s="45" t="s">
        <v>98</v>
      </c>
      <c r="BR93" s="45">
        <v>1.8903330013787928E-4</v>
      </c>
      <c r="BS93" s="45">
        <v>0.14000000000000001</v>
      </c>
      <c r="BT93" s="45">
        <v>2.5999999999999999E-2</v>
      </c>
      <c r="BU93" s="45">
        <v>14</v>
      </c>
      <c r="BV93" s="45">
        <v>5</v>
      </c>
      <c r="BW93" s="45">
        <v>0</v>
      </c>
      <c r="BX93" s="45">
        <v>6</v>
      </c>
      <c r="BY93" s="45">
        <v>8</v>
      </c>
      <c r="BZ93" s="45">
        <v>9</v>
      </c>
      <c r="CA93" s="45">
        <v>5</v>
      </c>
      <c r="CB93" s="45">
        <v>3</v>
      </c>
      <c r="CC93" s="45">
        <v>2</v>
      </c>
      <c r="CD93" s="45">
        <v>2</v>
      </c>
      <c r="CE93" s="45">
        <v>6</v>
      </c>
      <c r="CF93" s="45">
        <v>1</v>
      </c>
      <c r="CG93" s="45">
        <v>0</v>
      </c>
      <c r="CH93" s="45">
        <v>0</v>
      </c>
      <c r="CI93" s="45">
        <v>61</v>
      </c>
      <c r="CJ93" s="45">
        <v>120</v>
      </c>
    </row>
    <row r="94" spans="1:88" ht="14" customHeight="1" x14ac:dyDescent="0.35">
      <c r="A94" s="79">
        <v>808</v>
      </c>
      <c r="B94" s="61" t="s">
        <v>145</v>
      </c>
      <c r="C94" s="61" t="s">
        <v>144</v>
      </c>
      <c r="D94" s="63">
        <v>38.9939003</v>
      </c>
      <c r="E94" s="63">
        <v>-86.241096499999998</v>
      </c>
      <c r="F94" s="59" t="s">
        <v>308</v>
      </c>
      <c r="G94" s="59" t="s">
        <v>91</v>
      </c>
      <c r="H94" s="59">
        <v>51202080403</v>
      </c>
      <c r="I94" s="59">
        <v>38.9939003</v>
      </c>
      <c r="J94" s="59">
        <v>-86.241096499999998</v>
      </c>
      <c r="K94" s="59" t="s">
        <v>114</v>
      </c>
      <c r="L94" s="68"/>
      <c r="M94" s="70"/>
      <c r="N94" s="62"/>
      <c r="O94" s="62"/>
      <c r="P94" s="59"/>
      <c r="Q94" s="59"/>
      <c r="R94" s="70"/>
      <c r="S94" s="62"/>
      <c r="T94" s="70"/>
      <c r="U94" s="62"/>
      <c r="V94" s="70"/>
      <c r="W94" s="62"/>
      <c r="X94" s="70"/>
      <c r="Y94" s="62"/>
      <c r="Z94" s="70"/>
      <c r="AA94" s="62"/>
      <c r="AB94" s="70"/>
      <c r="AC94" s="71"/>
      <c r="AD94" s="69"/>
      <c r="AE94" s="62"/>
      <c r="AF94" s="68">
        <v>10</v>
      </c>
      <c r="AG94" s="68">
        <v>5</v>
      </c>
      <c r="AH94" s="68">
        <v>0</v>
      </c>
      <c r="AI94" s="68">
        <v>8</v>
      </c>
      <c r="AJ94" s="68">
        <v>6</v>
      </c>
      <c r="AK94" s="68">
        <v>9</v>
      </c>
      <c r="AL94" s="68">
        <v>5</v>
      </c>
      <c r="AM94" s="68">
        <v>5</v>
      </c>
      <c r="AN94" s="68">
        <v>2</v>
      </c>
      <c r="AO94" s="68">
        <v>3</v>
      </c>
      <c r="AP94" s="68">
        <v>0</v>
      </c>
      <c r="AQ94" s="68">
        <v>0</v>
      </c>
      <c r="AR94" s="68">
        <v>0</v>
      </c>
      <c r="AS94" s="68">
        <v>0</v>
      </c>
      <c r="AT94" s="76">
        <v>53</v>
      </c>
      <c r="AU94" s="46" t="s">
        <v>115</v>
      </c>
      <c r="BC94" s="45">
        <v>44288</v>
      </c>
      <c r="BD94" s="45">
        <v>808</v>
      </c>
      <c r="BE94" s="45" t="s">
        <v>125</v>
      </c>
      <c r="BF94" s="45">
        <v>51202080403</v>
      </c>
      <c r="BG94" s="45" t="s">
        <v>95</v>
      </c>
      <c r="BH94" s="45">
        <v>38.9939003</v>
      </c>
      <c r="BI94" s="45">
        <v>-86.241096499999998</v>
      </c>
      <c r="BJ94" s="45" t="s">
        <v>92</v>
      </c>
      <c r="BK94" s="45">
        <v>4.4000000000000004</v>
      </c>
      <c r="BL94" s="45">
        <v>4</v>
      </c>
      <c r="BM94" s="45">
        <v>3.1</v>
      </c>
      <c r="BN94" s="45" t="s">
        <v>96</v>
      </c>
      <c r="BO94" s="45">
        <v>4.0000000000000001E-3</v>
      </c>
      <c r="BP94" s="45">
        <v>0.14099999999999999</v>
      </c>
      <c r="BQ94" s="45" t="s">
        <v>98</v>
      </c>
      <c r="BR94" s="45">
        <v>1.6602293349718971E-5</v>
      </c>
      <c r="BS94" s="45">
        <v>0.155</v>
      </c>
      <c r="BT94" s="45">
        <v>1.7000000000000001E-2</v>
      </c>
      <c r="BU94" s="45">
        <v>6</v>
      </c>
      <c r="BV94" s="45">
        <v>0</v>
      </c>
      <c r="BW94" s="45">
        <v>5</v>
      </c>
      <c r="BX94" s="45">
        <v>14</v>
      </c>
      <c r="BY94" s="45">
        <v>6</v>
      </c>
      <c r="BZ94" s="45">
        <v>11</v>
      </c>
      <c r="CA94" s="45">
        <v>5</v>
      </c>
      <c r="CB94" s="45">
        <v>5</v>
      </c>
      <c r="CC94" s="45">
        <v>0</v>
      </c>
      <c r="CD94" s="45">
        <v>2</v>
      </c>
      <c r="CE94" s="45">
        <v>4</v>
      </c>
      <c r="CF94" s="45">
        <v>2</v>
      </c>
      <c r="CG94" s="45">
        <v>6</v>
      </c>
      <c r="CH94" s="45">
        <v>4</v>
      </c>
      <c r="CI94" s="45">
        <v>70</v>
      </c>
      <c r="CJ94" s="45">
        <v>50</v>
      </c>
    </row>
    <row r="95" spans="1:88" ht="14" customHeight="1" x14ac:dyDescent="0.35">
      <c r="A95" s="79">
        <v>809</v>
      </c>
      <c r="B95" s="61" t="s">
        <v>143</v>
      </c>
      <c r="C95" s="61" t="s">
        <v>142</v>
      </c>
      <c r="D95" s="63">
        <v>39.039398200000001</v>
      </c>
      <c r="E95" s="63">
        <v>-86.277999899999998</v>
      </c>
      <c r="F95" s="59" t="s">
        <v>304</v>
      </c>
      <c r="G95" s="59" t="s">
        <v>91</v>
      </c>
      <c r="H95" s="59">
        <v>51202080404</v>
      </c>
      <c r="I95" s="59">
        <v>39.039398200000001</v>
      </c>
      <c r="J95" s="59">
        <v>-86.277999899999998</v>
      </c>
      <c r="K95" s="59" t="s">
        <v>114</v>
      </c>
      <c r="L95" s="68"/>
      <c r="M95" s="70"/>
      <c r="N95" s="62"/>
      <c r="O95" s="62"/>
      <c r="P95" s="59"/>
      <c r="Q95" s="59"/>
      <c r="R95" s="70"/>
      <c r="S95" s="62"/>
      <c r="T95" s="70"/>
      <c r="U95" s="62"/>
      <c r="V95" s="70"/>
      <c r="W95" s="62"/>
      <c r="X95" s="70"/>
      <c r="Y95" s="62"/>
      <c r="Z95" s="70"/>
      <c r="AA95" s="62"/>
      <c r="AB95" s="70"/>
      <c r="AC95" s="71"/>
      <c r="AD95" s="69"/>
      <c r="AE95" s="62"/>
      <c r="AF95" s="68">
        <v>10</v>
      </c>
      <c r="AG95" s="68">
        <v>5</v>
      </c>
      <c r="AH95" s="68">
        <v>5</v>
      </c>
      <c r="AI95" s="68">
        <v>2</v>
      </c>
      <c r="AJ95" s="68">
        <v>6</v>
      </c>
      <c r="AK95" s="68">
        <v>9</v>
      </c>
      <c r="AL95" s="68">
        <v>5</v>
      </c>
      <c r="AM95" s="68">
        <v>3</v>
      </c>
      <c r="AN95" s="68">
        <v>2</v>
      </c>
      <c r="AO95" s="68">
        <v>3</v>
      </c>
      <c r="AP95" s="68">
        <v>0</v>
      </c>
      <c r="AQ95" s="68">
        <v>0</v>
      </c>
      <c r="AR95" s="68">
        <v>0</v>
      </c>
      <c r="AS95" s="68">
        <v>0</v>
      </c>
      <c r="AT95" s="76">
        <v>50</v>
      </c>
      <c r="AU95" s="46" t="s">
        <v>115</v>
      </c>
      <c r="BC95" s="45">
        <v>44288</v>
      </c>
      <c r="BD95" s="45">
        <v>809</v>
      </c>
      <c r="BE95" s="45" t="s">
        <v>101</v>
      </c>
      <c r="BF95" s="45">
        <v>51202080404</v>
      </c>
      <c r="BG95" s="45" t="s">
        <v>95</v>
      </c>
      <c r="BH95" s="45">
        <v>39.039398200000001</v>
      </c>
      <c r="BI95" s="45">
        <v>-86.277999899999998</v>
      </c>
      <c r="BJ95" s="45" t="s">
        <v>92</v>
      </c>
      <c r="BK95" s="45">
        <v>6</v>
      </c>
      <c r="BL95" s="45">
        <v>5</v>
      </c>
      <c r="BM95" s="45">
        <v>0</v>
      </c>
      <c r="BN95" s="45" t="s">
        <v>96</v>
      </c>
      <c r="BO95" s="45">
        <v>4.0000000000000001E-3</v>
      </c>
      <c r="BP95" s="45">
        <v>9.5000000000000001E-2</v>
      </c>
      <c r="BQ95" s="45" t="s">
        <v>98</v>
      </c>
      <c r="BR95" s="45">
        <v>1.8903330013787928E-4</v>
      </c>
      <c r="BS95" s="45">
        <v>0.106</v>
      </c>
      <c r="BT95" s="45">
        <v>1.9E-2</v>
      </c>
      <c r="BU95" s="45">
        <v>10</v>
      </c>
      <c r="BV95" s="45">
        <v>5</v>
      </c>
      <c r="BW95" s="45">
        <v>5</v>
      </c>
      <c r="BX95" s="45">
        <v>8</v>
      </c>
      <c r="BY95" s="45">
        <v>4.5</v>
      </c>
      <c r="BZ95" s="45">
        <v>9</v>
      </c>
      <c r="CA95" s="45">
        <v>5</v>
      </c>
      <c r="CB95" s="45">
        <v>1</v>
      </c>
      <c r="CC95" s="45">
        <v>2</v>
      </c>
      <c r="CD95" s="45">
        <v>2</v>
      </c>
      <c r="CE95" s="45">
        <v>4</v>
      </c>
      <c r="CF95" s="45">
        <v>1</v>
      </c>
      <c r="CG95" s="45">
        <v>6</v>
      </c>
      <c r="CH95" s="45">
        <v>5.5</v>
      </c>
      <c r="CI95" s="45">
        <v>68</v>
      </c>
      <c r="CJ95" s="45">
        <v>120</v>
      </c>
    </row>
    <row r="96" spans="1:88" ht="14" customHeight="1" x14ac:dyDescent="0.35">
      <c r="A96" s="79">
        <v>814</v>
      </c>
      <c r="B96" s="61" t="s">
        <v>109</v>
      </c>
      <c r="C96" s="61" t="s">
        <v>141</v>
      </c>
      <c r="D96" s="63">
        <v>38.994300799999998</v>
      </c>
      <c r="E96" s="63">
        <v>-86.234397900000005</v>
      </c>
      <c r="F96" s="59" t="s">
        <v>308</v>
      </c>
      <c r="G96" s="59" t="s">
        <v>91</v>
      </c>
      <c r="H96" s="59">
        <v>51202080403</v>
      </c>
      <c r="I96" s="59">
        <v>38.994300799999998</v>
      </c>
      <c r="J96" s="59">
        <v>-86.234397900000005</v>
      </c>
      <c r="K96" s="59" t="s">
        <v>92</v>
      </c>
      <c r="L96" s="68">
        <v>2</v>
      </c>
      <c r="M96" s="70"/>
      <c r="N96" s="62">
        <v>156.5</v>
      </c>
      <c r="O96" s="62" t="s">
        <v>93</v>
      </c>
      <c r="P96" s="59">
        <v>17.5</v>
      </c>
      <c r="Q96" s="59">
        <v>6</v>
      </c>
      <c r="R96" s="70"/>
      <c r="S96" s="62">
        <v>5.5</v>
      </c>
      <c r="T96" s="70"/>
      <c r="U96" s="62">
        <v>3.6999999999999998E-2</v>
      </c>
      <c r="V96" s="70"/>
      <c r="W96" s="62">
        <v>8.9999999999999993E-3</v>
      </c>
      <c r="X96" s="70"/>
      <c r="Y96" s="62">
        <v>0.25800000000000001</v>
      </c>
      <c r="Z96" s="70"/>
      <c r="AA96" s="62">
        <v>2.4E-2</v>
      </c>
      <c r="AB96" s="70"/>
      <c r="AC96" s="71">
        <v>0.08</v>
      </c>
      <c r="AD96" s="69">
        <v>2.6320844033002673E-2</v>
      </c>
      <c r="AE96" s="62"/>
      <c r="AF96" s="68">
        <v>10</v>
      </c>
      <c r="AG96" s="68">
        <v>5</v>
      </c>
      <c r="AH96" s="68">
        <v>5</v>
      </c>
      <c r="AI96" s="68">
        <v>6</v>
      </c>
      <c r="AJ96" s="68">
        <v>6</v>
      </c>
      <c r="AK96" s="68">
        <v>9</v>
      </c>
      <c r="AL96" s="68">
        <v>8</v>
      </c>
      <c r="AM96" s="68">
        <v>3</v>
      </c>
      <c r="AN96" s="68">
        <v>4</v>
      </c>
      <c r="AO96" s="68">
        <v>2</v>
      </c>
      <c r="AP96" s="68">
        <v>6</v>
      </c>
      <c r="AQ96" s="68">
        <v>1</v>
      </c>
      <c r="AR96" s="68">
        <v>0</v>
      </c>
      <c r="AS96" s="68">
        <v>0</v>
      </c>
      <c r="AT96" s="76">
        <v>65</v>
      </c>
      <c r="AU96" s="46">
        <v>120</v>
      </c>
      <c r="AY96" s="49">
        <f t="shared" ref="AY96:AY103" si="8">Y96/U96</f>
        <v>6.9729729729729737</v>
      </c>
      <c r="AZ96" s="50">
        <f t="shared" ref="AZ96:AZ103" si="9">AA96/Y96</f>
        <v>9.3023255813953487E-2</v>
      </c>
      <c r="BA96" s="50">
        <f t="shared" ref="BA96:BA103" si="10">W96/U96</f>
        <v>0.24324324324324323</v>
      </c>
      <c r="BB96" s="50">
        <f t="shared" ref="BB96:BB103" si="11">W96/(U96*3.06)</f>
        <v>7.9491255961844184E-2</v>
      </c>
      <c r="BC96" s="45">
        <v>44288</v>
      </c>
      <c r="BD96" s="45">
        <v>814</v>
      </c>
      <c r="BE96" s="45" t="s">
        <v>125</v>
      </c>
      <c r="BF96" s="45">
        <v>51202080403</v>
      </c>
      <c r="BG96" s="45" t="s">
        <v>95</v>
      </c>
      <c r="BH96" s="45">
        <v>38.994300799999998</v>
      </c>
      <c r="BI96" s="45">
        <v>-86.234397900000005</v>
      </c>
      <c r="BJ96" s="45" t="s">
        <v>92</v>
      </c>
      <c r="BK96" s="45">
        <v>8.8000000000000007</v>
      </c>
      <c r="BL96" s="45">
        <v>4</v>
      </c>
      <c r="BM96" s="45">
        <v>14.5</v>
      </c>
      <c r="BN96" s="45">
        <v>3.5999999999996035</v>
      </c>
      <c r="BO96" s="45">
        <v>4.0000000000000001E-3</v>
      </c>
      <c r="BP96" s="45">
        <v>0.6</v>
      </c>
      <c r="BQ96" s="45" t="s">
        <v>98</v>
      </c>
      <c r="BR96" s="45">
        <v>2.3640742326004693E-5</v>
      </c>
      <c r="BS96" s="45">
        <v>0.6885</v>
      </c>
      <c r="BT96" s="45">
        <v>2.6000000000000002E-2</v>
      </c>
      <c r="BU96" s="45">
        <v>0</v>
      </c>
      <c r="BV96" s="45">
        <v>5</v>
      </c>
      <c r="BW96" s="45">
        <v>0</v>
      </c>
      <c r="BX96" s="45">
        <v>4</v>
      </c>
      <c r="BY96" s="45">
        <v>6</v>
      </c>
      <c r="BZ96" s="45">
        <v>9</v>
      </c>
      <c r="CA96" s="45">
        <v>0</v>
      </c>
      <c r="CB96" s="45">
        <v>1</v>
      </c>
      <c r="CC96" s="45">
        <v>0</v>
      </c>
      <c r="CD96" s="45">
        <v>2</v>
      </c>
      <c r="CE96" s="45">
        <v>6</v>
      </c>
      <c r="CF96" s="45">
        <v>2</v>
      </c>
      <c r="CG96" s="45">
        <v>8</v>
      </c>
      <c r="CH96" s="45">
        <v>0</v>
      </c>
      <c r="CI96" s="45">
        <v>43</v>
      </c>
      <c r="CJ96" s="45">
        <v>120</v>
      </c>
    </row>
    <row r="97" spans="1:88" ht="14" customHeight="1" x14ac:dyDescent="0.35">
      <c r="A97" s="79">
        <v>816</v>
      </c>
      <c r="B97" s="61" t="s">
        <v>106</v>
      </c>
      <c r="C97" s="61" t="s">
        <v>88</v>
      </c>
      <c r="D97" s="63">
        <v>39.037700700000002</v>
      </c>
      <c r="E97" s="63">
        <v>-86.1493988</v>
      </c>
      <c r="F97" s="59" t="s">
        <v>302</v>
      </c>
      <c r="G97" s="59" t="s">
        <v>91</v>
      </c>
      <c r="H97" s="59">
        <v>51202080402</v>
      </c>
      <c r="I97" s="59">
        <v>39.037700700000002</v>
      </c>
      <c r="J97" s="59">
        <v>-86.1493988</v>
      </c>
      <c r="K97" s="59" t="s">
        <v>92</v>
      </c>
      <c r="L97" s="68">
        <v>1</v>
      </c>
      <c r="M97" s="70" t="s">
        <v>132</v>
      </c>
      <c r="N97" s="62">
        <v>2419.6</v>
      </c>
      <c r="O97" s="62" t="s">
        <v>93</v>
      </c>
      <c r="P97" s="59">
        <v>18</v>
      </c>
      <c r="Q97" s="59">
        <v>6</v>
      </c>
      <c r="R97" s="70"/>
      <c r="S97" s="62">
        <v>3.5</v>
      </c>
      <c r="T97" s="70"/>
      <c r="U97" s="62">
        <v>4.0000000000000001E-3</v>
      </c>
      <c r="V97" s="70"/>
      <c r="W97" s="62">
        <v>2E-3</v>
      </c>
      <c r="X97" s="70"/>
      <c r="Y97" s="62">
        <v>0.219</v>
      </c>
      <c r="Z97" s="70"/>
      <c r="AA97" s="62">
        <v>1.7999999999999999E-2</v>
      </c>
      <c r="AB97" s="70"/>
      <c r="AC97" s="71">
        <v>0.16</v>
      </c>
      <c r="AD97" s="69">
        <v>5.4632911127500183E-2</v>
      </c>
      <c r="AE97" s="62"/>
      <c r="AF97" s="68">
        <v>12</v>
      </c>
      <c r="AG97" s="68">
        <v>5</v>
      </c>
      <c r="AH97" s="68">
        <v>0</v>
      </c>
      <c r="AI97" s="68">
        <v>10</v>
      </c>
      <c r="AJ97" s="68">
        <v>6</v>
      </c>
      <c r="AK97" s="68">
        <v>6</v>
      </c>
      <c r="AL97" s="68">
        <v>8</v>
      </c>
      <c r="AM97" s="68">
        <v>0</v>
      </c>
      <c r="AN97" s="68">
        <v>2</v>
      </c>
      <c r="AO97" s="68">
        <v>3</v>
      </c>
      <c r="AP97" s="68">
        <v>4</v>
      </c>
      <c r="AQ97" s="68">
        <v>1</v>
      </c>
      <c r="AR97" s="68">
        <v>0</v>
      </c>
      <c r="AS97" s="68">
        <v>0</v>
      </c>
      <c r="AT97" s="76">
        <v>57</v>
      </c>
      <c r="AU97" s="46">
        <v>120</v>
      </c>
      <c r="AY97" s="49">
        <f t="shared" si="8"/>
        <v>54.75</v>
      </c>
      <c r="AZ97" s="50">
        <f t="shared" si="9"/>
        <v>8.2191780821917804E-2</v>
      </c>
      <c r="BA97" s="50">
        <f t="shared" si="10"/>
        <v>0.5</v>
      </c>
      <c r="BB97" s="50">
        <f t="shared" si="11"/>
        <v>0.16339869281045752</v>
      </c>
      <c r="BC97" s="45">
        <v>44288</v>
      </c>
      <c r="BD97" s="45">
        <v>816</v>
      </c>
      <c r="BE97" s="45" t="s">
        <v>106</v>
      </c>
      <c r="BF97" s="45">
        <v>51202080402</v>
      </c>
      <c r="BG97" s="45" t="s">
        <v>95</v>
      </c>
      <c r="BH97" s="45">
        <v>39.037700700000002</v>
      </c>
      <c r="BI97" s="45">
        <v>-86.1493988</v>
      </c>
      <c r="BJ97" s="45" t="s">
        <v>92</v>
      </c>
      <c r="BK97" s="45">
        <v>5</v>
      </c>
      <c r="BL97" s="45">
        <v>5</v>
      </c>
      <c r="BM97" s="45">
        <v>11</v>
      </c>
      <c r="BN97" s="45" t="s">
        <v>96</v>
      </c>
      <c r="BO97" s="45">
        <v>2E-3</v>
      </c>
      <c r="BP97" s="45">
        <v>3.9E-2</v>
      </c>
      <c r="BQ97" s="45" t="s">
        <v>98</v>
      </c>
      <c r="BR97" s="45">
        <v>1.7433317459562177E-4</v>
      </c>
      <c r="BS97" s="45" t="s">
        <v>103</v>
      </c>
      <c r="BT97" s="45">
        <v>1.6E-2</v>
      </c>
      <c r="BU97" s="45">
        <v>8</v>
      </c>
      <c r="BV97" s="45">
        <v>5</v>
      </c>
      <c r="BW97" s="45">
        <v>5</v>
      </c>
      <c r="BX97" s="45">
        <v>12</v>
      </c>
      <c r="BY97" s="45">
        <v>6</v>
      </c>
      <c r="BZ97" s="45">
        <v>9</v>
      </c>
      <c r="CA97" s="45">
        <v>5</v>
      </c>
      <c r="CB97" s="45">
        <v>2</v>
      </c>
      <c r="CC97" s="45">
        <v>2</v>
      </c>
      <c r="CD97" s="45">
        <v>2</v>
      </c>
      <c r="CE97" s="45">
        <v>4</v>
      </c>
      <c r="CF97" s="45">
        <v>3</v>
      </c>
      <c r="CG97" s="45">
        <v>8</v>
      </c>
      <c r="CH97" s="45">
        <v>4</v>
      </c>
      <c r="CI97" s="45">
        <v>75</v>
      </c>
      <c r="CJ97" s="45">
        <v>50</v>
      </c>
    </row>
    <row r="98" spans="1:88" ht="14" customHeight="1" x14ac:dyDescent="0.35">
      <c r="A98" s="79">
        <v>819</v>
      </c>
      <c r="B98" s="61" t="s">
        <v>106</v>
      </c>
      <c r="C98" s="61" t="s">
        <v>88</v>
      </c>
      <c r="D98" s="63">
        <v>38.9552002</v>
      </c>
      <c r="E98" s="63">
        <v>-86.130897500000003</v>
      </c>
      <c r="F98" s="59" t="s">
        <v>301</v>
      </c>
      <c r="G98" s="59" t="s">
        <v>91</v>
      </c>
      <c r="H98" s="59">
        <v>51202080401</v>
      </c>
      <c r="I98" s="59">
        <v>38.9552002</v>
      </c>
      <c r="J98" s="59">
        <v>-86.130897500000003</v>
      </c>
      <c r="K98" s="59" t="s">
        <v>92</v>
      </c>
      <c r="L98" s="68">
        <v>0</v>
      </c>
      <c r="M98" s="70"/>
      <c r="N98" s="62">
        <v>42</v>
      </c>
      <c r="O98" s="62" t="s">
        <v>93</v>
      </c>
      <c r="P98" s="59">
        <v>19</v>
      </c>
      <c r="Q98" s="59">
        <v>5.8</v>
      </c>
      <c r="R98" s="70" t="s">
        <v>94</v>
      </c>
      <c r="S98" s="62">
        <v>0.5</v>
      </c>
      <c r="T98" s="70"/>
      <c r="U98" s="62">
        <v>2.1000000000000001E-2</v>
      </c>
      <c r="V98" s="70"/>
      <c r="W98" s="62">
        <v>5.0000000000000001E-3</v>
      </c>
      <c r="X98" s="70"/>
      <c r="Y98" s="62">
        <v>0.22800000000000001</v>
      </c>
      <c r="Z98" s="70" t="s">
        <v>94</v>
      </c>
      <c r="AA98" s="62">
        <v>7.9000000000000008E-3</v>
      </c>
      <c r="AB98" s="70" t="s">
        <v>94</v>
      </c>
      <c r="AC98" s="71">
        <v>1.4E-2</v>
      </c>
      <c r="AD98" s="69">
        <v>3.247911584926213E-3</v>
      </c>
      <c r="AE98" s="62"/>
      <c r="AF98" s="68">
        <v>10</v>
      </c>
      <c r="AG98" s="68">
        <v>5</v>
      </c>
      <c r="AH98" s="68">
        <v>0</v>
      </c>
      <c r="AI98" s="68">
        <v>6</v>
      </c>
      <c r="AJ98" s="68">
        <v>3</v>
      </c>
      <c r="AK98" s="68">
        <v>9</v>
      </c>
      <c r="AL98" s="68">
        <v>5</v>
      </c>
      <c r="AM98" s="68">
        <v>1</v>
      </c>
      <c r="AN98" s="68">
        <v>4</v>
      </c>
      <c r="AO98" s="68">
        <v>3</v>
      </c>
      <c r="AP98" s="68">
        <v>6</v>
      </c>
      <c r="AQ98" s="68">
        <v>1</v>
      </c>
      <c r="AR98" s="68">
        <v>0</v>
      </c>
      <c r="AS98" s="68">
        <v>0</v>
      </c>
      <c r="AT98" s="76">
        <v>53</v>
      </c>
      <c r="AU98" s="46">
        <v>175</v>
      </c>
      <c r="AY98" s="49">
        <f t="shared" si="8"/>
        <v>10.857142857142858</v>
      </c>
      <c r="AZ98" s="50">
        <f t="shared" si="9"/>
        <v>3.4649122807017547E-2</v>
      </c>
      <c r="BA98" s="50">
        <f t="shared" si="10"/>
        <v>0.23809523809523808</v>
      </c>
      <c r="BB98" s="50">
        <f t="shared" si="11"/>
        <v>7.7808901338313086E-2</v>
      </c>
      <c r="BC98" s="45">
        <v>44288</v>
      </c>
      <c r="BD98" s="45">
        <v>819</v>
      </c>
      <c r="BE98" s="45" t="s">
        <v>90</v>
      </c>
      <c r="BF98" s="45">
        <v>51202080401</v>
      </c>
      <c r="BG98" s="45" t="s">
        <v>95</v>
      </c>
      <c r="BH98" s="45">
        <v>38.9552002</v>
      </c>
      <c r="BI98" s="45">
        <v>-86.130897500000003</v>
      </c>
      <c r="BJ98" s="45" t="s">
        <v>92</v>
      </c>
      <c r="BK98" s="45">
        <v>6.25</v>
      </c>
      <c r="BL98" s="45">
        <v>5.5</v>
      </c>
      <c r="BM98" s="45">
        <v>31.8</v>
      </c>
      <c r="BN98" s="45">
        <v>0.59999999999993392</v>
      </c>
      <c r="BO98" s="45">
        <v>4.0000000000000001E-3</v>
      </c>
      <c r="BP98" s="45">
        <v>0.41599999999999998</v>
      </c>
      <c r="BQ98" s="45" t="s">
        <v>98</v>
      </c>
      <c r="BR98" s="45">
        <v>6.0992385412462623E-4</v>
      </c>
      <c r="BS98" s="45">
        <v>0.48799999999999999</v>
      </c>
      <c r="BT98" s="45">
        <v>2.4E-2</v>
      </c>
      <c r="BU98" s="45">
        <v>10</v>
      </c>
      <c r="BV98" s="45">
        <v>5</v>
      </c>
      <c r="BW98" s="45">
        <v>5</v>
      </c>
      <c r="BX98" s="45">
        <v>4</v>
      </c>
      <c r="BY98" s="45">
        <v>6</v>
      </c>
      <c r="BZ98" s="45">
        <v>7.5</v>
      </c>
      <c r="CA98" s="45">
        <v>5</v>
      </c>
      <c r="CB98" s="45">
        <v>2</v>
      </c>
      <c r="CC98" s="45">
        <v>2</v>
      </c>
      <c r="CD98" s="45">
        <v>3</v>
      </c>
      <c r="CE98" s="45">
        <v>4</v>
      </c>
      <c r="CF98" s="45">
        <v>1</v>
      </c>
      <c r="CG98" s="45">
        <v>4</v>
      </c>
      <c r="CH98" s="45">
        <v>4</v>
      </c>
      <c r="CI98" s="45">
        <v>62.5</v>
      </c>
      <c r="CJ98" s="45">
        <v>120</v>
      </c>
    </row>
    <row r="99" spans="1:88" ht="14" customHeight="1" x14ac:dyDescent="0.35">
      <c r="A99" s="79">
        <v>824</v>
      </c>
      <c r="B99" s="61" t="s">
        <v>106</v>
      </c>
      <c r="C99" s="61" t="s">
        <v>140</v>
      </c>
      <c r="D99" s="63">
        <v>39.014999400000001</v>
      </c>
      <c r="E99" s="63">
        <v>-86.186401399999994</v>
      </c>
      <c r="F99" s="59" t="s">
        <v>302</v>
      </c>
      <c r="G99" s="59" t="s">
        <v>91</v>
      </c>
      <c r="H99" s="59">
        <v>51202080402</v>
      </c>
      <c r="I99" s="59">
        <v>39.014999400000001</v>
      </c>
      <c r="J99" s="59">
        <v>-86.186401399999994</v>
      </c>
      <c r="K99" s="59" t="s">
        <v>92</v>
      </c>
      <c r="L99" s="68">
        <v>0</v>
      </c>
      <c r="M99" s="70"/>
      <c r="N99" s="62">
        <v>22.8</v>
      </c>
      <c r="O99" s="62" t="s">
        <v>93</v>
      </c>
      <c r="P99" s="59">
        <v>17.899999999999999</v>
      </c>
      <c r="Q99" s="59">
        <v>6</v>
      </c>
      <c r="R99" s="70"/>
      <c r="S99" s="62">
        <v>1.3</v>
      </c>
      <c r="T99" s="70"/>
      <c r="U99" s="62">
        <v>3.0000000000000001E-3</v>
      </c>
      <c r="V99" s="70"/>
      <c r="W99" s="62">
        <v>2E-3</v>
      </c>
      <c r="X99" s="70" t="s">
        <v>94</v>
      </c>
      <c r="Y99" s="62">
        <v>0.1</v>
      </c>
      <c r="Z99" s="70"/>
      <c r="AA99" s="62">
        <v>2.9000000000000001E-2</v>
      </c>
      <c r="AB99" s="70" t="s">
        <v>94</v>
      </c>
      <c r="AC99" s="71">
        <v>1.4E-2</v>
      </c>
      <c r="AD99" s="69">
        <v>4.7450624961364873E-3</v>
      </c>
      <c r="AE99" s="62"/>
      <c r="AF99" s="68">
        <v>12</v>
      </c>
      <c r="AG99" s="68">
        <v>5</v>
      </c>
      <c r="AH99" s="68">
        <v>5</v>
      </c>
      <c r="AI99" s="68">
        <v>14</v>
      </c>
      <c r="AJ99" s="68">
        <v>3</v>
      </c>
      <c r="AK99" s="68">
        <v>7.5</v>
      </c>
      <c r="AL99" s="68">
        <v>2.5</v>
      </c>
      <c r="AM99" s="68">
        <v>2</v>
      </c>
      <c r="AN99" s="68">
        <v>4</v>
      </c>
      <c r="AO99" s="68">
        <v>2</v>
      </c>
      <c r="AP99" s="68">
        <v>6</v>
      </c>
      <c r="AQ99" s="68">
        <v>0.5</v>
      </c>
      <c r="AR99" s="68">
        <v>4</v>
      </c>
      <c r="AS99" s="68">
        <v>7</v>
      </c>
      <c r="AT99" s="76">
        <v>74.5</v>
      </c>
      <c r="AU99" s="46">
        <v>112</v>
      </c>
      <c r="AY99" s="49">
        <f t="shared" si="8"/>
        <v>33.333333333333336</v>
      </c>
      <c r="AZ99" s="50">
        <f t="shared" si="9"/>
        <v>0.28999999999999998</v>
      </c>
      <c r="BA99" s="50">
        <f t="shared" si="10"/>
        <v>0.66666666666666663</v>
      </c>
      <c r="BB99" s="50">
        <f t="shared" si="11"/>
        <v>0.21786492374727667</v>
      </c>
      <c r="BC99" s="45">
        <v>44288</v>
      </c>
      <c r="BD99" s="45">
        <v>824</v>
      </c>
      <c r="BE99" s="45" t="s">
        <v>106</v>
      </c>
      <c r="BF99" s="45">
        <v>51202080402</v>
      </c>
      <c r="BG99" s="45" t="s">
        <v>95</v>
      </c>
      <c r="BH99" s="45">
        <v>39.014999400000001</v>
      </c>
      <c r="BI99" s="45">
        <v>-86.186401399999994</v>
      </c>
      <c r="BJ99" s="45" t="s">
        <v>92</v>
      </c>
      <c r="BK99" s="45">
        <v>4.9000000000000004</v>
      </c>
      <c r="BL99" s="45">
        <v>4</v>
      </c>
      <c r="BM99" s="45">
        <v>1</v>
      </c>
      <c r="BN99" s="45" t="s">
        <v>96</v>
      </c>
      <c r="BO99" s="45">
        <v>4.0000000000000001E-3</v>
      </c>
      <c r="BP99" s="45">
        <v>0.223</v>
      </c>
      <c r="BQ99" s="45" t="s">
        <v>98</v>
      </c>
      <c r="BR99" s="45">
        <v>1.7292394219898262E-5</v>
      </c>
      <c r="BS99" s="45">
        <v>0.26700000000000002</v>
      </c>
      <c r="BT99" s="45">
        <v>4.4999999999999998E-2</v>
      </c>
      <c r="BU99" s="45">
        <v>14</v>
      </c>
      <c r="BV99" s="45">
        <v>5</v>
      </c>
      <c r="BW99" s="45">
        <v>5</v>
      </c>
      <c r="BX99" s="45">
        <v>12</v>
      </c>
      <c r="BY99" s="45">
        <v>6</v>
      </c>
      <c r="BZ99" s="45">
        <v>9</v>
      </c>
      <c r="CA99" s="45">
        <v>5</v>
      </c>
      <c r="CB99" s="45">
        <v>3.5</v>
      </c>
      <c r="CC99" s="45">
        <v>4</v>
      </c>
      <c r="CD99" s="45">
        <v>2</v>
      </c>
      <c r="CE99" s="45">
        <v>4</v>
      </c>
      <c r="CF99" s="45">
        <v>4</v>
      </c>
      <c r="CG99" s="45">
        <v>6</v>
      </c>
      <c r="CH99" s="45">
        <v>7</v>
      </c>
      <c r="CI99" s="45">
        <v>86.5</v>
      </c>
      <c r="CJ99" s="45">
        <v>80</v>
      </c>
    </row>
    <row r="100" spans="1:88" ht="14" customHeight="1" x14ac:dyDescent="0.35">
      <c r="A100" s="79">
        <v>831</v>
      </c>
      <c r="B100" s="62" t="s">
        <v>139</v>
      </c>
      <c r="C100" s="61" t="s">
        <v>138</v>
      </c>
      <c r="D100" s="63">
        <v>38.973701499999997</v>
      </c>
      <c r="E100" s="63">
        <v>-86.122901900000002</v>
      </c>
      <c r="F100" s="59" t="s">
        <v>301</v>
      </c>
      <c r="G100" s="59" t="s">
        <v>91</v>
      </c>
      <c r="H100" s="59">
        <v>51202080401</v>
      </c>
      <c r="I100" s="59">
        <v>38.973701499999997</v>
      </c>
      <c r="J100" s="59">
        <v>-86.122901900000002</v>
      </c>
      <c r="K100" s="59" t="s">
        <v>92</v>
      </c>
      <c r="L100" s="68">
        <v>1</v>
      </c>
      <c r="M100" s="70"/>
      <c r="N100" s="62">
        <v>186</v>
      </c>
      <c r="O100" s="62" t="s">
        <v>93</v>
      </c>
      <c r="P100" s="59">
        <v>18</v>
      </c>
      <c r="Q100" s="59">
        <v>6</v>
      </c>
      <c r="R100" s="70" t="s">
        <v>94</v>
      </c>
      <c r="S100" s="62">
        <v>0.5</v>
      </c>
      <c r="T100" s="70"/>
      <c r="U100" s="62">
        <v>3.0000000000000001E-3</v>
      </c>
      <c r="V100" s="70"/>
      <c r="W100" s="62">
        <v>6.0000000000000001E-3</v>
      </c>
      <c r="X100" s="70" t="s">
        <v>94</v>
      </c>
      <c r="Y100" s="62">
        <v>0.1</v>
      </c>
      <c r="Z100" s="70"/>
      <c r="AA100" s="62">
        <v>0.02</v>
      </c>
      <c r="AB100" s="70" t="s">
        <v>94</v>
      </c>
      <c r="AC100" s="71">
        <v>1.4E-2</v>
      </c>
      <c r="AD100" s="69">
        <v>4.7803797236562664E-3</v>
      </c>
      <c r="AE100" s="62"/>
      <c r="AF100" s="68">
        <v>10</v>
      </c>
      <c r="AG100" s="68">
        <v>5</v>
      </c>
      <c r="AH100" s="68">
        <v>5</v>
      </c>
      <c r="AI100" s="68">
        <v>6</v>
      </c>
      <c r="AJ100" s="68">
        <v>8</v>
      </c>
      <c r="AK100" s="68">
        <v>6</v>
      </c>
      <c r="AL100" s="68">
        <v>8</v>
      </c>
      <c r="AM100" s="68">
        <v>1.5</v>
      </c>
      <c r="AN100" s="68">
        <v>2</v>
      </c>
      <c r="AO100" s="68">
        <v>3</v>
      </c>
      <c r="AP100" s="68">
        <v>4</v>
      </c>
      <c r="AQ100" s="68">
        <v>1</v>
      </c>
      <c r="AR100" s="68">
        <v>0</v>
      </c>
      <c r="AS100" s="68">
        <v>0</v>
      </c>
      <c r="AT100" s="76">
        <v>59.5</v>
      </c>
      <c r="AU100" s="46">
        <v>250</v>
      </c>
      <c r="AY100" s="49">
        <f t="shared" si="8"/>
        <v>33.333333333333336</v>
      </c>
      <c r="AZ100" s="50">
        <f t="shared" si="9"/>
        <v>0.19999999999999998</v>
      </c>
      <c r="BA100" s="50">
        <f t="shared" si="10"/>
        <v>2</v>
      </c>
      <c r="BB100" s="50">
        <f t="shared" si="11"/>
        <v>0.65359477124183007</v>
      </c>
      <c r="BC100" s="45">
        <v>44288</v>
      </c>
      <c r="BD100" s="45">
        <v>831</v>
      </c>
      <c r="BE100" s="45" t="s">
        <v>90</v>
      </c>
      <c r="BF100" s="45">
        <v>51202080401</v>
      </c>
      <c r="BG100" s="45" t="s">
        <v>95</v>
      </c>
      <c r="BH100" s="45">
        <v>38.973701499999997</v>
      </c>
      <c r="BI100" s="45">
        <v>-86.122901900000002</v>
      </c>
      <c r="BJ100" s="45" t="s">
        <v>92</v>
      </c>
      <c r="BK100" s="45">
        <v>5</v>
      </c>
      <c r="BL100" s="45">
        <v>5</v>
      </c>
      <c r="BM100" s="45">
        <v>1</v>
      </c>
      <c r="BN100" s="45" t="s">
        <v>96</v>
      </c>
      <c r="BO100" s="45">
        <v>3.0000000000000001E-3</v>
      </c>
      <c r="BP100" s="45">
        <v>0.13800000000000001</v>
      </c>
      <c r="BQ100" s="45" t="s">
        <v>98</v>
      </c>
      <c r="BR100" s="45">
        <v>1.7433317459562177E-4</v>
      </c>
      <c r="BS100" s="45">
        <v>0.19400000000000001</v>
      </c>
      <c r="BT100" s="45">
        <v>1.6E-2</v>
      </c>
      <c r="BU100" s="45">
        <v>10</v>
      </c>
      <c r="BV100" s="45">
        <v>0</v>
      </c>
      <c r="BW100" s="45">
        <v>5</v>
      </c>
      <c r="BX100" s="45">
        <v>4</v>
      </c>
      <c r="BY100" s="45">
        <v>8</v>
      </c>
      <c r="BZ100" s="45">
        <v>9</v>
      </c>
      <c r="CA100" s="45">
        <v>5</v>
      </c>
      <c r="CB100" s="45">
        <v>2</v>
      </c>
      <c r="CC100" s="45">
        <v>2</v>
      </c>
      <c r="CD100" s="45">
        <v>0</v>
      </c>
      <c r="CE100" s="45">
        <v>0</v>
      </c>
      <c r="CF100" s="45">
        <v>1</v>
      </c>
      <c r="CG100" s="45">
        <v>4</v>
      </c>
      <c r="CH100" s="45">
        <v>4</v>
      </c>
      <c r="CI100" s="45">
        <v>54</v>
      </c>
      <c r="CJ100" s="45">
        <v>120</v>
      </c>
    </row>
    <row r="101" spans="1:88" ht="14" customHeight="1" x14ac:dyDescent="0.35">
      <c r="A101" s="79">
        <v>836</v>
      </c>
      <c r="B101" s="61" t="s">
        <v>137</v>
      </c>
      <c r="C101" s="61" t="s">
        <v>136</v>
      </c>
      <c r="D101" s="63">
        <v>38.963298799999997</v>
      </c>
      <c r="E101" s="63">
        <v>-86.223098800000002</v>
      </c>
      <c r="F101" s="59" t="s">
        <v>308</v>
      </c>
      <c r="G101" s="59" t="s">
        <v>91</v>
      </c>
      <c r="H101" s="59">
        <v>51202080403</v>
      </c>
      <c r="I101" s="59">
        <v>38.963298799999997</v>
      </c>
      <c r="J101" s="59">
        <v>-86.223098800000002</v>
      </c>
      <c r="K101" s="59" t="s">
        <v>92</v>
      </c>
      <c r="L101" s="68">
        <v>0</v>
      </c>
      <c r="M101" s="70"/>
      <c r="N101" s="62">
        <v>28.8</v>
      </c>
      <c r="O101" s="62" t="s">
        <v>93</v>
      </c>
      <c r="P101" s="59">
        <v>17</v>
      </c>
      <c r="Q101" s="59">
        <v>6</v>
      </c>
      <c r="R101" s="70"/>
      <c r="S101" s="62">
        <v>0.7</v>
      </c>
      <c r="T101" s="70"/>
      <c r="U101" s="62">
        <v>5.0000000000000001E-3</v>
      </c>
      <c r="V101" s="70"/>
      <c r="W101" s="62">
        <v>2E-3</v>
      </c>
      <c r="X101" s="70"/>
      <c r="Y101" s="62">
        <v>0.1</v>
      </c>
      <c r="Z101" s="70"/>
      <c r="AA101" s="62">
        <v>0.02</v>
      </c>
      <c r="AB101" s="70" t="s">
        <v>94</v>
      </c>
      <c r="AC101" s="71">
        <v>1.4E-2</v>
      </c>
      <c r="AD101" s="69">
        <v>4.437696061512772E-3</v>
      </c>
      <c r="AE101" s="62"/>
      <c r="AF101" s="68">
        <v>14</v>
      </c>
      <c r="AG101" s="68">
        <v>5</v>
      </c>
      <c r="AH101" s="68">
        <v>5</v>
      </c>
      <c r="AI101" s="68">
        <v>12</v>
      </c>
      <c r="AJ101" s="68">
        <v>8</v>
      </c>
      <c r="AK101" s="68">
        <v>12</v>
      </c>
      <c r="AL101" s="68">
        <v>8</v>
      </c>
      <c r="AM101" s="68">
        <v>5</v>
      </c>
      <c r="AN101" s="68">
        <v>4</v>
      </c>
      <c r="AO101" s="68">
        <v>3</v>
      </c>
      <c r="AP101" s="68">
        <v>6</v>
      </c>
      <c r="AQ101" s="68">
        <v>2</v>
      </c>
      <c r="AR101" s="68">
        <v>0</v>
      </c>
      <c r="AS101" s="68">
        <v>5.5</v>
      </c>
      <c r="AT101" s="76">
        <v>89.5</v>
      </c>
      <c r="AU101" s="46">
        <v>186</v>
      </c>
      <c r="AY101" s="49">
        <f t="shared" si="8"/>
        <v>20</v>
      </c>
      <c r="AZ101" s="50">
        <f t="shared" si="9"/>
        <v>0.19999999999999998</v>
      </c>
      <c r="BA101" s="50">
        <f t="shared" si="10"/>
        <v>0.4</v>
      </c>
      <c r="BB101" s="50">
        <f t="shared" si="11"/>
        <v>0.13071895424836599</v>
      </c>
      <c r="BC101" s="45">
        <v>44288</v>
      </c>
      <c r="BD101" s="45">
        <v>836</v>
      </c>
      <c r="BE101" s="45" t="s">
        <v>125</v>
      </c>
      <c r="BF101" s="45">
        <v>51202080403</v>
      </c>
      <c r="BG101" s="45" t="s">
        <v>95</v>
      </c>
      <c r="BH101" s="45">
        <v>38.963298799999997</v>
      </c>
      <c r="BI101" s="45">
        <v>-86.223098800000002</v>
      </c>
      <c r="BJ101" s="45" t="s">
        <v>92</v>
      </c>
      <c r="BK101" s="45">
        <v>7</v>
      </c>
      <c r="BL101" s="45">
        <v>5.5</v>
      </c>
      <c r="BM101" s="45">
        <v>5.2</v>
      </c>
      <c r="BN101" s="45">
        <v>0.99999999999988987</v>
      </c>
      <c r="BO101" s="45">
        <v>7.0000000000000001E-3</v>
      </c>
      <c r="BP101" s="45">
        <v>0.88800000000000001</v>
      </c>
      <c r="BQ101" s="45" t="s">
        <v>98</v>
      </c>
      <c r="BR101" s="45">
        <v>6.4778638986823049E-4</v>
      </c>
      <c r="BS101" s="45">
        <v>0.98150000000000004</v>
      </c>
      <c r="BT101" s="45">
        <v>3.2500000000000001E-2</v>
      </c>
      <c r="BU101" s="45">
        <v>10</v>
      </c>
      <c r="BV101" s="45">
        <v>0</v>
      </c>
      <c r="BW101" s="45">
        <v>0</v>
      </c>
      <c r="BX101" s="45">
        <v>14</v>
      </c>
      <c r="BY101" s="45">
        <v>8</v>
      </c>
      <c r="BZ101" s="45">
        <v>12</v>
      </c>
      <c r="CA101" s="45">
        <v>5</v>
      </c>
      <c r="CB101" s="45">
        <v>3.3</v>
      </c>
      <c r="CC101" s="45">
        <v>2</v>
      </c>
      <c r="CD101" s="45">
        <v>3</v>
      </c>
      <c r="CE101" s="45">
        <v>4</v>
      </c>
      <c r="CF101" s="45">
        <v>5</v>
      </c>
      <c r="CG101" s="45">
        <v>6</v>
      </c>
      <c r="CH101" s="45">
        <v>4</v>
      </c>
      <c r="CI101" s="45">
        <v>76.3</v>
      </c>
      <c r="CJ101" s="45">
        <v>150</v>
      </c>
    </row>
    <row r="102" spans="1:88" ht="14" customHeight="1" x14ac:dyDescent="0.35">
      <c r="A102" s="79">
        <v>843</v>
      </c>
      <c r="B102" s="61" t="s">
        <v>106</v>
      </c>
      <c r="C102" s="61" t="s">
        <v>135</v>
      </c>
      <c r="D102" s="63">
        <v>38.984901399999998</v>
      </c>
      <c r="E102" s="63">
        <v>-86.095802300000003</v>
      </c>
      <c r="F102" s="59" t="s">
        <v>301</v>
      </c>
      <c r="G102" s="59" t="s">
        <v>91</v>
      </c>
      <c r="H102" s="59">
        <v>51202080401</v>
      </c>
      <c r="I102" s="59">
        <v>38.984901399999998</v>
      </c>
      <c r="J102" s="59">
        <v>-86.095802300000003</v>
      </c>
      <c r="K102" s="59" t="s">
        <v>92</v>
      </c>
      <c r="L102" s="68">
        <v>0</v>
      </c>
      <c r="M102" s="70"/>
      <c r="N102" s="62">
        <v>5.2</v>
      </c>
      <c r="O102" s="62" t="s">
        <v>93</v>
      </c>
      <c r="P102" s="59">
        <v>17</v>
      </c>
      <c r="Q102" s="59">
        <v>6</v>
      </c>
      <c r="R102" s="70"/>
      <c r="S102" s="62">
        <v>0.5</v>
      </c>
      <c r="T102" s="70"/>
      <c r="U102" s="62">
        <v>1.9E-2</v>
      </c>
      <c r="V102" s="70"/>
      <c r="W102" s="62">
        <v>3.0000000000000001E-3</v>
      </c>
      <c r="X102" s="70"/>
      <c r="Y102" s="62">
        <v>0.1855</v>
      </c>
      <c r="Z102" s="70" t="s">
        <v>94</v>
      </c>
      <c r="AA102" s="62">
        <v>7.9000000000000008E-3</v>
      </c>
      <c r="AB102" s="70" t="s">
        <v>94</v>
      </c>
      <c r="AC102" s="71">
        <v>1.4E-2</v>
      </c>
      <c r="AD102" s="69">
        <v>4.437696061512772E-3</v>
      </c>
      <c r="AE102" s="62"/>
      <c r="AF102" s="68">
        <v>14</v>
      </c>
      <c r="AG102" s="68">
        <v>0</v>
      </c>
      <c r="AH102" s="68">
        <v>0</v>
      </c>
      <c r="AI102" s="68">
        <v>4</v>
      </c>
      <c r="AJ102" s="68">
        <v>8</v>
      </c>
      <c r="AK102" s="68">
        <v>9</v>
      </c>
      <c r="AL102" s="68">
        <v>5</v>
      </c>
      <c r="AM102" s="68">
        <v>1</v>
      </c>
      <c r="AN102" s="68">
        <v>2</v>
      </c>
      <c r="AO102" s="68">
        <v>2</v>
      </c>
      <c r="AP102" s="68">
        <v>4</v>
      </c>
      <c r="AQ102" s="68">
        <v>1</v>
      </c>
      <c r="AR102" s="68">
        <v>0</v>
      </c>
      <c r="AS102" s="68">
        <v>0</v>
      </c>
      <c r="AT102" s="76">
        <v>50</v>
      </c>
      <c r="AU102" s="46">
        <v>154</v>
      </c>
      <c r="AY102" s="49">
        <f t="shared" si="8"/>
        <v>9.7631578947368425</v>
      </c>
      <c r="AZ102" s="50">
        <f t="shared" si="9"/>
        <v>4.2587601078167121E-2</v>
      </c>
      <c r="BA102" s="50">
        <f t="shared" si="10"/>
        <v>0.15789473684210528</v>
      </c>
      <c r="BB102" s="50">
        <f t="shared" si="11"/>
        <v>5.1599587203302377E-2</v>
      </c>
      <c r="BC102" s="45">
        <v>44288</v>
      </c>
      <c r="BD102" s="45">
        <v>843</v>
      </c>
      <c r="BE102" s="45" t="s">
        <v>90</v>
      </c>
      <c r="BF102" s="45">
        <v>51202080401</v>
      </c>
      <c r="BG102" s="45" t="s">
        <v>95</v>
      </c>
      <c r="BH102" s="45">
        <v>38.984901399999998</v>
      </c>
      <c r="BI102" s="45">
        <v>-86.095802300000003</v>
      </c>
      <c r="BJ102" s="45" t="s">
        <v>92</v>
      </c>
      <c r="BK102" s="45">
        <v>4</v>
      </c>
      <c r="BL102" s="45">
        <v>4</v>
      </c>
      <c r="BM102" s="45">
        <v>98.7</v>
      </c>
      <c r="BN102" s="45">
        <v>1.1999999999998678</v>
      </c>
      <c r="BO102" s="45">
        <v>3.0000000000000001E-3</v>
      </c>
      <c r="BP102" s="45">
        <v>0.316</v>
      </c>
      <c r="BQ102" s="45" t="s">
        <v>98</v>
      </c>
      <c r="BR102" s="45">
        <v>1.6068394969611172E-5</v>
      </c>
      <c r="BS102" s="45">
        <v>0.46</v>
      </c>
      <c r="BT102" s="45">
        <v>3.9E-2</v>
      </c>
      <c r="BU102" s="45">
        <v>14</v>
      </c>
      <c r="BV102" s="45">
        <v>0</v>
      </c>
      <c r="BW102" s="45">
        <v>0</v>
      </c>
      <c r="BX102" s="45">
        <v>10</v>
      </c>
      <c r="BY102" s="45">
        <v>8</v>
      </c>
      <c r="BZ102" s="45">
        <v>9</v>
      </c>
      <c r="CA102" s="45">
        <v>8</v>
      </c>
      <c r="CB102" s="45">
        <v>1</v>
      </c>
      <c r="CC102" s="45">
        <v>2</v>
      </c>
      <c r="CD102" s="45">
        <v>3</v>
      </c>
      <c r="CE102" s="45">
        <v>4</v>
      </c>
      <c r="CF102" s="45">
        <v>2</v>
      </c>
      <c r="CG102" s="45">
        <v>4</v>
      </c>
      <c r="CH102" s="45">
        <v>7</v>
      </c>
      <c r="CI102" s="45">
        <v>72</v>
      </c>
      <c r="CJ102" s="45">
        <v>120</v>
      </c>
    </row>
    <row r="103" spans="1:88" ht="14" customHeight="1" x14ac:dyDescent="0.35">
      <c r="A103" s="79">
        <v>844</v>
      </c>
      <c r="B103" s="61" t="s">
        <v>123</v>
      </c>
      <c r="C103" s="61" t="s">
        <v>135</v>
      </c>
      <c r="D103" s="63">
        <v>38.984699200000001</v>
      </c>
      <c r="E103" s="63">
        <v>-86.101898199999994</v>
      </c>
      <c r="F103" s="59" t="s">
        <v>301</v>
      </c>
      <c r="G103" s="59" t="s">
        <v>91</v>
      </c>
      <c r="H103" s="59">
        <v>51202080401</v>
      </c>
      <c r="I103" s="59">
        <v>38.984699200000001</v>
      </c>
      <c r="J103" s="59">
        <v>-86.101898199999994</v>
      </c>
      <c r="K103" s="59" t="s">
        <v>92</v>
      </c>
      <c r="L103" s="68">
        <v>0</v>
      </c>
      <c r="M103" s="70"/>
      <c r="N103" s="62">
        <v>38.9</v>
      </c>
      <c r="O103" s="62" t="s">
        <v>93</v>
      </c>
      <c r="P103" s="59">
        <v>17</v>
      </c>
      <c r="Q103" s="59">
        <v>6</v>
      </c>
      <c r="R103" s="70" t="s">
        <v>94</v>
      </c>
      <c r="S103" s="62">
        <v>0.5</v>
      </c>
      <c r="T103" s="70"/>
      <c r="U103" s="62">
        <v>8.9999999999999993E-3</v>
      </c>
      <c r="V103" s="70"/>
      <c r="W103" s="62">
        <v>3.0000000000000001E-3</v>
      </c>
      <c r="X103" s="70"/>
      <c r="Y103" s="62">
        <v>0.19900000000000001</v>
      </c>
      <c r="Z103" s="70"/>
      <c r="AA103" s="62">
        <v>8.3000000000000004E-2</v>
      </c>
      <c r="AB103" s="70"/>
      <c r="AC103" s="71">
        <v>1.4E-2</v>
      </c>
      <c r="AD103" s="69">
        <v>4.437696061512772E-3</v>
      </c>
      <c r="AE103" s="62"/>
      <c r="AF103" s="68">
        <v>14</v>
      </c>
      <c r="AG103" s="68">
        <v>0</v>
      </c>
      <c r="AH103" s="68">
        <v>0</v>
      </c>
      <c r="AI103" s="68">
        <v>4</v>
      </c>
      <c r="AJ103" s="68">
        <v>3</v>
      </c>
      <c r="AK103" s="68">
        <v>9</v>
      </c>
      <c r="AL103" s="68">
        <v>5</v>
      </c>
      <c r="AM103" s="68">
        <v>1</v>
      </c>
      <c r="AN103" s="68">
        <v>2</v>
      </c>
      <c r="AO103" s="68">
        <v>3</v>
      </c>
      <c r="AP103" s="68">
        <v>4</v>
      </c>
      <c r="AQ103" s="68">
        <v>0</v>
      </c>
      <c r="AR103" s="68">
        <v>0</v>
      </c>
      <c r="AS103" s="68">
        <v>0</v>
      </c>
      <c r="AT103" s="76">
        <v>45</v>
      </c>
      <c r="AU103" s="46">
        <v>223</v>
      </c>
      <c r="AY103" s="49">
        <f t="shared" si="8"/>
        <v>22.111111111111114</v>
      </c>
      <c r="AZ103" s="50">
        <f t="shared" si="9"/>
        <v>0.41708542713567837</v>
      </c>
      <c r="BA103" s="50">
        <f t="shared" si="10"/>
        <v>0.33333333333333337</v>
      </c>
      <c r="BB103" s="50">
        <f t="shared" si="11"/>
        <v>0.10893246187363835</v>
      </c>
      <c r="BC103" s="45">
        <v>44288</v>
      </c>
      <c r="BD103" s="45">
        <v>844</v>
      </c>
      <c r="BE103" s="45" t="s">
        <v>90</v>
      </c>
      <c r="BF103" s="45">
        <v>51202080401</v>
      </c>
      <c r="BG103" s="45" t="s">
        <v>95</v>
      </c>
      <c r="BH103" s="45">
        <v>38.984699200000001</v>
      </c>
      <c r="BI103" s="45">
        <v>-86.101898199999994</v>
      </c>
      <c r="BJ103" s="45" t="s">
        <v>92</v>
      </c>
      <c r="BK103" s="45">
        <v>4</v>
      </c>
      <c r="BL103" s="45">
        <v>4</v>
      </c>
      <c r="BM103" s="45">
        <v>5.2</v>
      </c>
      <c r="BN103" s="45" t="s">
        <v>96</v>
      </c>
      <c r="BO103" s="45">
        <v>1.2E-2</v>
      </c>
      <c r="BP103" s="45">
        <v>0.36</v>
      </c>
      <c r="BQ103" s="45" t="s">
        <v>98</v>
      </c>
      <c r="BR103" s="45">
        <v>1.6068394969611172E-5</v>
      </c>
      <c r="BS103" s="45">
        <v>0.45600000000000002</v>
      </c>
      <c r="BT103" s="45">
        <v>6.0999999999999999E-2</v>
      </c>
      <c r="BU103" s="45">
        <v>6</v>
      </c>
      <c r="BV103" s="45">
        <v>5</v>
      </c>
      <c r="BW103" s="45">
        <v>0</v>
      </c>
      <c r="BX103" s="45">
        <v>16</v>
      </c>
      <c r="BY103" s="45">
        <v>8</v>
      </c>
      <c r="BZ103" s="45">
        <v>9</v>
      </c>
      <c r="CA103" s="45">
        <v>5</v>
      </c>
      <c r="CB103" s="45">
        <v>1</v>
      </c>
      <c r="CC103" s="45">
        <v>2</v>
      </c>
      <c r="CD103" s="45">
        <v>3</v>
      </c>
      <c r="CE103" s="45">
        <v>8</v>
      </c>
      <c r="CF103" s="45">
        <v>1</v>
      </c>
      <c r="CG103" s="45">
        <v>6</v>
      </c>
      <c r="CH103" s="45">
        <v>7</v>
      </c>
      <c r="CI103" s="45">
        <v>77</v>
      </c>
      <c r="CJ103" s="45">
        <v>120</v>
      </c>
    </row>
    <row r="104" spans="1:88" ht="14" customHeight="1" x14ac:dyDescent="0.35">
      <c r="A104" s="79">
        <v>846</v>
      </c>
      <c r="B104" s="61" t="s">
        <v>106</v>
      </c>
      <c r="C104" s="61" t="s">
        <v>134</v>
      </c>
      <c r="D104" s="63">
        <v>39.075500499999997</v>
      </c>
      <c r="E104" s="63">
        <v>-86.1029968</v>
      </c>
      <c r="F104" s="59" t="s">
        <v>302</v>
      </c>
      <c r="G104" s="59" t="s">
        <v>91</v>
      </c>
      <c r="H104" s="59">
        <v>51202080402</v>
      </c>
      <c r="I104" s="59">
        <v>39.075500499999997</v>
      </c>
      <c r="J104" s="59">
        <v>-86.1029968</v>
      </c>
      <c r="K104" s="59" t="s">
        <v>114</v>
      </c>
      <c r="L104" s="68"/>
      <c r="M104" s="70"/>
      <c r="N104" s="62"/>
      <c r="O104" s="62"/>
      <c r="P104" s="59"/>
      <c r="Q104" s="59"/>
      <c r="R104" s="70"/>
      <c r="S104" s="62"/>
      <c r="T104" s="70"/>
      <c r="U104" s="62"/>
      <c r="V104" s="70"/>
      <c r="W104" s="62"/>
      <c r="X104" s="70"/>
      <c r="Y104" s="62"/>
      <c r="Z104" s="70"/>
      <c r="AA104" s="62"/>
      <c r="AB104" s="70"/>
      <c r="AC104" s="71"/>
      <c r="AD104" s="69"/>
      <c r="AE104" s="62"/>
      <c r="AF104" s="68">
        <v>10</v>
      </c>
      <c r="AG104" s="68">
        <v>5</v>
      </c>
      <c r="AH104" s="68">
        <v>5</v>
      </c>
      <c r="AI104" s="68">
        <v>6</v>
      </c>
      <c r="AJ104" s="68">
        <v>8</v>
      </c>
      <c r="AK104" s="68">
        <v>12</v>
      </c>
      <c r="AL104" s="68">
        <v>5</v>
      </c>
      <c r="AM104" s="68">
        <v>5</v>
      </c>
      <c r="AN104" s="68">
        <v>4</v>
      </c>
      <c r="AO104" s="68">
        <v>3</v>
      </c>
      <c r="AP104" s="68">
        <v>0</v>
      </c>
      <c r="AQ104" s="68">
        <v>0</v>
      </c>
      <c r="AR104" s="68">
        <v>0</v>
      </c>
      <c r="AS104" s="68">
        <v>0</v>
      </c>
      <c r="AT104" s="76">
        <v>63</v>
      </c>
      <c r="AU104" s="46" t="s">
        <v>115</v>
      </c>
      <c r="BC104" s="45">
        <v>44288</v>
      </c>
      <c r="BD104" s="45">
        <v>846</v>
      </c>
      <c r="BE104" s="45" t="s">
        <v>106</v>
      </c>
      <c r="BF104" s="45">
        <v>51202080402</v>
      </c>
      <c r="BG104" s="45" t="s">
        <v>95</v>
      </c>
      <c r="BH104" s="45">
        <v>39.075500499999997</v>
      </c>
      <c r="BI104" s="45">
        <v>-86.1029968</v>
      </c>
      <c r="BJ104" s="45" t="s">
        <v>92</v>
      </c>
      <c r="BK104" s="45">
        <v>5</v>
      </c>
      <c r="BL104" s="45">
        <v>4</v>
      </c>
      <c r="BM104" s="45">
        <v>20.3</v>
      </c>
      <c r="BN104" s="45" t="s">
        <v>96</v>
      </c>
      <c r="BO104" s="45">
        <v>5.0000000000000001E-3</v>
      </c>
      <c r="BP104" s="45">
        <v>2.8000000000000001E-2</v>
      </c>
      <c r="BQ104" s="45" t="s">
        <v>98</v>
      </c>
      <c r="BR104" s="45">
        <v>1.7433512839253174E-5</v>
      </c>
      <c r="BS104" s="45" t="s">
        <v>103</v>
      </c>
      <c r="BT104" s="45">
        <v>1.0999999999999999E-2</v>
      </c>
      <c r="BU104" s="45">
        <v>10</v>
      </c>
      <c r="BV104" s="45">
        <v>5</v>
      </c>
      <c r="BW104" s="45">
        <v>5</v>
      </c>
      <c r="BX104" s="45">
        <v>12</v>
      </c>
      <c r="BY104" s="45">
        <v>8</v>
      </c>
      <c r="BZ104" s="45">
        <v>9</v>
      </c>
      <c r="CA104" s="45">
        <v>5</v>
      </c>
      <c r="CB104" s="45">
        <v>5</v>
      </c>
      <c r="CC104" s="45">
        <v>2</v>
      </c>
      <c r="CD104" s="45">
        <v>3</v>
      </c>
      <c r="CE104" s="45">
        <v>4</v>
      </c>
      <c r="CF104" s="45">
        <v>5</v>
      </c>
      <c r="CG104" s="45">
        <v>6</v>
      </c>
      <c r="CH104" s="45">
        <v>4</v>
      </c>
      <c r="CI104" s="45">
        <v>83</v>
      </c>
      <c r="CJ104" s="45">
        <v>120</v>
      </c>
    </row>
    <row r="105" spans="1:88" ht="14" customHeight="1" x14ac:dyDescent="0.35">
      <c r="A105" s="79">
        <v>853</v>
      </c>
      <c r="B105" s="61" t="s">
        <v>109</v>
      </c>
      <c r="C105" s="61" t="s">
        <v>133</v>
      </c>
      <c r="D105" s="63">
        <v>38.962898299999999</v>
      </c>
      <c r="E105" s="63">
        <v>-86.203399700000006</v>
      </c>
      <c r="F105" s="59" t="s">
        <v>308</v>
      </c>
      <c r="G105" s="59" t="s">
        <v>91</v>
      </c>
      <c r="H105" s="59">
        <v>51202080403</v>
      </c>
      <c r="I105" s="59">
        <v>38.962898299999999</v>
      </c>
      <c r="J105" s="59">
        <v>-86.203399700000006</v>
      </c>
      <c r="K105" s="59" t="s">
        <v>92</v>
      </c>
      <c r="L105" s="68">
        <v>0</v>
      </c>
      <c r="M105" s="70"/>
      <c r="N105" s="62">
        <v>64.400000000000006</v>
      </c>
      <c r="O105" s="62" t="s">
        <v>93</v>
      </c>
      <c r="P105" s="59">
        <v>17</v>
      </c>
      <c r="Q105" s="59">
        <v>6</v>
      </c>
      <c r="R105" s="70"/>
      <c r="S105" s="62">
        <v>5.2</v>
      </c>
      <c r="T105" s="70"/>
      <c r="U105" s="62">
        <v>0.03</v>
      </c>
      <c r="V105" s="70"/>
      <c r="W105" s="62">
        <v>4.0000000000000001E-3</v>
      </c>
      <c r="X105" s="70"/>
      <c r="Y105" s="62">
        <v>0.26800000000000002</v>
      </c>
      <c r="Z105" s="70" t="s">
        <v>94</v>
      </c>
      <c r="AA105" s="62">
        <v>7.9000000000000008E-3</v>
      </c>
      <c r="AB105" s="70"/>
      <c r="AC105" s="71">
        <v>0.03</v>
      </c>
      <c r="AD105" s="69">
        <v>9.5093487032416549E-3</v>
      </c>
      <c r="AE105" s="62"/>
      <c r="AF105" s="68">
        <v>0</v>
      </c>
      <c r="AG105" s="68">
        <v>0</v>
      </c>
      <c r="AH105" s="68">
        <v>0</v>
      </c>
      <c r="AI105" s="68">
        <v>12</v>
      </c>
      <c r="AJ105" s="68">
        <v>3</v>
      </c>
      <c r="AK105" s="68">
        <v>9</v>
      </c>
      <c r="AL105" s="68">
        <v>5</v>
      </c>
      <c r="AM105" s="68">
        <v>1</v>
      </c>
      <c r="AN105" s="68">
        <v>4</v>
      </c>
      <c r="AO105" s="68">
        <v>3</v>
      </c>
      <c r="AP105" s="68">
        <v>8</v>
      </c>
      <c r="AQ105" s="68">
        <v>1</v>
      </c>
      <c r="AR105" s="68">
        <v>4</v>
      </c>
      <c r="AS105" s="68">
        <v>7</v>
      </c>
      <c r="AT105" s="76">
        <v>57</v>
      </c>
      <c r="AU105" s="46">
        <v>150</v>
      </c>
      <c r="AY105" s="49">
        <f t="shared" ref="AY105:AY113" si="12">Y105/U105</f>
        <v>8.9333333333333336</v>
      </c>
      <c r="AZ105" s="50">
        <f t="shared" ref="AZ105:AZ113" si="13">AA105/Y105</f>
        <v>2.947761194029851E-2</v>
      </c>
      <c r="BA105" s="50">
        <f t="shared" ref="BA105:BA113" si="14">W105/U105</f>
        <v>0.13333333333333333</v>
      </c>
      <c r="BB105" s="50">
        <f t="shared" ref="BB105:BB113" si="15">W105/(U105*3.06)</f>
        <v>4.357298474945534E-2</v>
      </c>
      <c r="BC105" s="45">
        <v>44288</v>
      </c>
      <c r="BD105" s="45">
        <v>853</v>
      </c>
      <c r="BE105" s="45" t="s">
        <v>125</v>
      </c>
      <c r="BF105" s="45">
        <v>51202080403</v>
      </c>
      <c r="BG105" s="45" t="s">
        <v>95</v>
      </c>
      <c r="BH105" s="45">
        <v>38.962898299999999</v>
      </c>
      <c r="BI105" s="45">
        <v>-86.203399700000006</v>
      </c>
      <c r="BJ105" s="45" t="s">
        <v>92</v>
      </c>
      <c r="BK105" s="45">
        <v>5.4</v>
      </c>
      <c r="BL105" s="45">
        <v>4</v>
      </c>
      <c r="BM105" s="45">
        <v>66.3</v>
      </c>
      <c r="BN105" s="45">
        <v>1.5999999999998238</v>
      </c>
      <c r="BO105" s="45">
        <v>1.7999999999999999E-2</v>
      </c>
      <c r="BP105" s="45">
        <v>0.51</v>
      </c>
      <c r="BQ105" s="45" t="s">
        <v>98</v>
      </c>
      <c r="BR105" s="45">
        <v>1.8008547033647222E-5</v>
      </c>
      <c r="BS105" s="45">
        <v>0.63200000000000001</v>
      </c>
      <c r="BT105" s="45">
        <v>4.7E-2</v>
      </c>
      <c r="BU105" s="45">
        <v>0</v>
      </c>
      <c r="BV105" s="45">
        <v>0</v>
      </c>
      <c r="BW105" s="45">
        <v>0</v>
      </c>
      <c r="BX105" s="45">
        <v>10</v>
      </c>
      <c r="BY105" s="45">
        <v>3</v>
      </c>
      <c r="BZ105" s="45">
        <v>9</v>
      </c>
      <c r="CA105" s="45">
        <v>5</v>
      </c>
      <c r="CB105" s="45">
        <v>2</v>
      </c>
      <c r="CC105" s="45">
        <v>0</v>
      </c>
      <c r="CD105" s="45">
        <v>0</v>
      </c>
      <c r="CE105" s="45">
        <v>8</v>
      </c>
      <c r="CF105" s="45">
        <v>5</v>
      </c>
      <c r="CG105" s="45">
        <v>6</v>
      </c>
      <c r="CH105" s="45">
        <v>7</v>
      </c>
      <c r="CI105" s="45">
        <v>55</v>
      </c>
      <c r="CJ105" s="45">
        <v>120</v>
      </c>
    </row>
    <row r="106" spans="1:88" ht="14" customHeight="1" x14ac:dyDescent="0.35">
      <c r="A106" s="79">
        <v>855</v>
      </c>
      <c r="B106" s="62" t="s">
        <v>131</v>
      </c>
      <c r="C106" s="61" t="s">
        <v>130</v>
      </c>
      <c r="D106" s="63">
        <v>38.966301000000001</v>
      </c>
      <c r="E106" s="63">
        <v>-86.203399700000006</v>
      </c>
      <c r="F106" s="59" t="s">
        <v>308</v>
      </c>
      <c r="G106" s="59" t="s">
        <v>91</v>
      </c>
      <c r="H106" s="59">
        <v>51202080403</v>
      </c>
      <c r="I106" s="59">
        <v>38.966301000000001</v>
      </c>
      <c r="J106" s="59">
        <v>-86.203399700000006</v>
      </c>
      <c r="K106" s="59" t="s">
        <v>92</v>
      </c>
      <c r="L106" s="68">
        <v>4</v>
      </c>
      <c r="M106" s="70" t="s">
        <v>132</v>
      </c>
      <c r="N106" s="62">
        <v>2419.6</v>
      </c>
      <c r="O106" s="62" t="s">
        <v>93</v>
      </c>
      <c r="P106" s="59">
        <v>16</v>
      </c>
      <c r="Q106" s="59">
        <v>6</v>
      </c>
      <c r="R106" s="70"/>
      <c r="S106" s="62">
        <v>1.8</v>
      </c>
      <c r="T106" s="70"/>
      <c r="U106" s="62">
        <v>1.7500000000000002E-2</v>
      </c>
      <c r="V106" s="70"/>
      <c r="W106" s="62">
        <v>7.0000000000000001E-3</v>
      </c>
      <c r="X106" s="70"/>
      <c r="Y106" s="62">
        <v>1.0365</v>
      </c>
      <c r="Z106" s="70"/>
      <c r="AA106" s="62">
        <v>0.91200000000000003</v>
      </c>
      <c r="AB106" s="70"/>
      <c r="AC106" s="71">
        <v>5.1999999999999998E-2</v>
      </c>
      <c r="AD106" s="69">
        <v>1.5293391394719484E-2</v>
      </c>
      <c r="AE106" s="62"/>
      <c r="AF106" s="68">
        <v>10</v>
      </c>
      <c r="AG106" s="68">
        <v>5</v>
      </c>
      <c r="AH106" s="68">
        <v>5</v>
      </c>
      <c r="AI106" s="68">
        <v>4</v>
      </c>
      <c r="AJ106" s="68">
        <v>0</v>
      </c>
      <c r="AK106" s="68">
        <v>0</v>
      </c>
      <c r="AL106" s="68">
        <v>5</v>
      </c>
      <c r="AM106" s="68">
        <v>1</v>
      </c>
      <c r="AN106" s="68">
        <v>4</v>
      </c>
      <c r="AO106" s="68">
        <v>2</v>
      </c>
      <c r="AP106" s="68">
        <v>4</v>
      </c>
      <c r="AQ106" s="68">
        <v>0</v>
      </c>
      <c r="AR106" s="68">
        <v>0</v>
      </c>
      <c r="AS106" s="68">
        <v>4</v>
      </c>
      <c r="AT106" s="76">
        <v>44</v>
      </c>
      <c r="AU106" s="46">
        <v>220</v>
      </c>
      <c r="AY106" s="49">
        <f t="shared" si="12"/>
        <v>59.228571428571421</v>
      </c>
      <c r="AZ106" s="50">
        <f t="shared" si="13"/>
        <v>0.87988422575976855</v>
      </c>
      <c r="BA106" s="50">
        <f t="shared" si="14"/>
        <v>0.39999999999999997</v>
      </c>
      <c r="BB106" s="50">
        <f t="shared" si="15"/>
        <v>0.13071895424836599</v>
      </c>
      <c r="BC106" s="45">
        <v>44288</v>
      </c>
      <c r="BD106" s="45">
        <v>855</v>
      </c>
      <c r="BE106" s="45" t="s">
        <v>125</v>
      </c>
      <c r="BF106" s="45">
        <v>51202080403</v>
      </c>
      <c r="BG106" s="45" t="s">
        <v>95</v>
      </c>
      <c r="BH106" s="45">
        <v>38.966301000000001</v>
      </c>
      <c r="BI106" s="45">
        <v>-86.203399700000006</v>
      </c>
      <c r="BJ106" s="45" t="s">
        <v>92</v>
      </c>
      <c r="BK106" s="45">
        <v>6</v>
      </c>
      <c r="BL106" s="45">
        <v>5</v>
      </c>
      <c r="BM106" s="45">
        <v>3.1</v>
      </c>
      <c r="BN106" s="45" t="s">
        <v>96</v>
      </c>
      <c r="BO106" s="45">
        <v>5.0000000000000001E-3</v>
      </c>
      <c r="BP106" s="45">
        <v>1.0820000000000001</v>
      </c>
      <c r="BQ106" s="45" t="s">
        <v>98</v>
      </c>
      <c r="BR106" s="45">
        <v>1.8903330013787928E-4</v>
      </c>
      <c r="BS106" s="45">
        <v>1.169</v>
      </c>
      <c r="BT106" s="45">
        <v>1.4E-2</v>
      </c>
      <c r="BU106" s="45">
        <v>10</v>
      </c>
      <c r="BV106" s="45">
        <v>5</v>
      </c>
      <c r="BW106" s="45">
        <v>5</v>
      </c>
      <c r="BX106" s="45">
        <v>0</v>
      </c>
      <c r="BY106" s="45">
        <v>0</v>
      </c>
      <c r="BZ106" s="45">
        <v>9</v>
      </c>
      <c r="CA106" s="45">
        <v>0</v>
      </c>
      <c r="CB106" s="45">
        <v>1</v>
      </c>
      <c r="CC106" s="45">
        <v>4</v>
      </c>
      <c r="CD106" s="45">
        <v>0</v>
      </c>
      <c r="CE106" s="45">
        <v>4</v>
      </c>
      <c r="CF106" s="45">
        <v>4</v>
      </c>
      <c r="CG106" s="45">
        <v>4</v>
      </c>
      <c r="CH106" s="45">
        <v>4</v>
      </c>
      <c r="CI106" s="45">
        <v>50</v>
      </c>
      <c r="CJ106" s="45">
        <v>120</v>
      </c>
    </row>
    <row r="107" spans="1:88" ht="14" customHeight="1" x14ac:dyDescent="0.35">
      <c r="A107" s="79">
        <v>857</v>
      </c>
      <c r="B107" s="61" t="s">
        <v>109</v>
      </c>
      <c r="C107" s="61" t="s">
        <v>129</v>
      </c>
      <c r="D107" s="63">
        <v>38.979900399999998</v>
      </c>
      <c r="E107" s="63">
        <v>-86.217399599999993</v>
      </c>
      <c r="F107" s="59" t="s">
        <v>308</v>
      </c>
      <c r="G107" s="59" t="s">
        <v>91</v>
      </c>
      <c r="H107" s="59">
        <v>51202080403</v>
      </c>
      <c r="I107" s="59">
        <v>38.979900399999998</v>
      </c>
      <c r="J107" s="59">
        <v>-86.217399599999993</v>
      </c>
      <c r="K107" s="59" t="s">
        <v>92</v>
      </c>
      <c r="L107" s="68">
        <v>0</v>
      </c>
      <c r="M107" s="70"/>
      <c r="N107" s="62">
        <v>21.1</v>
      </c>
      <c r="O107" s="62" t="s">
        <v>93</v>
      </c>
      <c r="P107" s="59">
        <v>17</v>
      </c>
      <c r="Q107" s="59">
        <v>6</v>
      </c>
      <c r="R107" s="70"/>
      <c r="S107" s="62">
        <v>1.5</v>
      </c>
      <c r="T107" s="70"/>
      <c r="U107" s="62">
        <v>1.6E-2</v>
      </c>
      <c r="V107" s="70"/>
      <c r="W107" s="62">
        <v>2E-3</v>
      </c>
      <c r="X107" s="70"/>
      <c r="Y107" s="62">
        <v>0.27100000000000002</v>
      </c>
      <c r="Z107" s="70"/>
      <c r="AA107" s="62">
        <v>2.3E-2</v>
      </c>
      <c r="AB107" s="70"/>
      <c r="AC107" s="71">
        <v>5.6000000000000001E-2</v>
      </c>
      <c r="AD107" s="69">
        <v>1.7750784246051088E-2</v>
      </c>
      <c r="AE107" s="62"/>
      <c r="AF107" s="68">
        <v>0</v>
      </c>
      <c r="AG107" s="68">
        <v>0</v>
      </c>
      <c r="AH107" s="68">
        <v>0</v>
      </c>
      <c r="AI107" s="68">
        <v>10</v>
      </c>
      <c r="AJ107" s="68">
        <v>3</v>
      </c>
      <c r="AK107" s="68">
        <v>12</v>
      </c>
      <c r="AL107" s="68">
        <v>5</v>
      </c>
      <c r="AM107" s="68">
        <v>1.3</v>
      </c>
      <c r="AN107" s="68">
        <v>2</v>
      </c>
      <c r="AO107" s="68">
        <v>3</v>
      </c>
      <c r="AP107" s="68">
        <v>6</v>
      </c>
      <c r="AQ107" s="68">
        <v>1</v>
      </c>
      <c r="AR107" s="68">
        <v>4</v>
      </c>
      <c r="AS107" s="68">
        <v>0</v>
      </c>
      <c r="AT107" s="76">
        <v>47.3</v>
      </c>
      <c r="AU107" s="46">
        <v>140</v>
      </c>
      <c r="AY107" s="49">
        <f t="shared" si="12"/>
        <v>16.9375</v>
      </c>
      <c r="AZ107" s="50">
        <f t="shared" si="13"/>
        <v>8.4870848708487073E-2</v>
      </c>
      <c r="BA107" s="50">
        <f t="shared" si="14"/>
        <v>0.125</v>
      </c>
      <c r="BB107" s="50">
        <f t="shared" si="15"/>
        <v>4.084967320261438E-2</v>
      </c>
      <c r="BC107" s="45">
        <v>44288</v>
      </c>
      <c r="BD107" s="45">
        <v>857</v>
      </c>
      <c r="BE107" s="45" t="s">
        <v>125</v>
      </c>
      <c r="BF107" s="45">
        <v>51202080403</v>
      </c>
      <c r="BG107" s="45" t="s">
        <v>95</v>
      </c>
      <c r="BH107" s="45">
        <v>38.979900399999998</v>
      </c>
      <c r="BI107" s="45">
        <v>-86.217399599999993</v>
      </c>
      <c r="BJ107" s="45" t="s">
        <v>92</v>
      </c>
      <c r="BK107" s="45">
        <v>8</v>
      </c>
      <c r="BL107" s="45">
        <v>5</v>
      </c>
      <c r="BM107" s="45">
        <v>35.5</v>
      </c>
      <c r="BN107" s="45">
        <v>2.2000000000002018</v>
      </c>
      <c r="BO107" s="45" t="s">
        <v>97</v>
      </c>
      <c r="BP107" s="45">
        <v>0.60699999999999998</v>
      </c>
      <c r="BQ107" s="45" t="s">
        <v>98</v>
      </c>
      <c r="BR107" s="45">
        <v>2.2187299459434194E-4</v>
      </c>
      <c r="BS107" s="45">
        <v>0.71899999999999997</v>
      </c>
      <c r="BT107" s="45">
        <v>2.1999999999999999E-2</v>
      </c>
      <c r="BU107" s="45">
        <v>0</v>
      </c>
      <c r="BV107" s="45">
        <v>0</v>
      </c>
      <c r="BW107" s="45">
        <v>0</v>
      </c>
      <c r="BX107" s="45">
        <v>14</v>
      </c>
      <c r="BY107" s="45">
        <v>0</v>
      </c>
      <c r="BZ107" s="45">
        <v>9</v>
      </c>
      <c r="CA107" s="45">
        <v>5</v>
      </c>
      <c r="CB107" s="45">
        <v>0.5</v>
      </c>
      <c r="CC107" s="45">
        <v>2</v>
      </c>
      <c r="CD107" s="45">
        <v>3</v>
      </c>
      <c r="CE107" s="45">
        <v>8</v>
      </c>
      <c r="CF107" s="45">
        <v>1</v>
      </c>
      <c r="CG107" s="45">
        <v>0</v>
      </c>
      <c r="CH107" s="45">
        <v>0</v>
      </c>
      <c r="CI107" s="45">
        <v>42.5</v>
      </c>
      <c r="CJ107" s="45">
        <v>150</v>
      </c>
    </row>
    <row r="108" spans="1:88" ht="14" customHeight="1" x14ac:dyDescent="0.35">
      <c r="A108" s="79">
        <v>867</v>
      </c>
      <c r="B108" s="61" t="s">
        <v>128</v>
      </c>
      <c r="C108" s="61" t="s">
        <v>116</v>
      </c>
      <c r="D108" s="63">
        <v>39.034099599999998</v>
      </c>
      <c r="E108" s="63">
        <v>-86.167800900000003</v>
      </c>
      <c r="F108" s="59" t="s">
        <v>302</v>
      </c>
      <c r="G108" s="59" t="s">
        <v>91</v>
      </c>
      <c r="H108" s="59">
        <v>51202080402</v>
      </c>
      <c r="I108" s="59">
        <v>39.034099599999998</v>
      </c>
      <c r="J108" s="59">
        <v>-86.167800900000003</v>
      </c>
      <c r="K108" s="59" t="s">
        <v>92</v>
      </c>
      <c r="L108" s="68">
        <v>0</v>
      </c>
      <c r="M108" s="70"/>
      <c r="N108" s="62">
        <v>28.5</v>
      </c>
      <c r="O108" s="62" t="s">
        <v>93</v>
      </c>
      <c r="P108" s="59">
        <v>17</v>
      </c>
      <c r="Q108" s="59">
        <v>6</v>
      </c>
      <c r="R108" s="70"/>
      <c r="S108" s="62">
        <v>0.5</v>
      </c>
      <c r="T108" s="70" t="s">
        <v>94</v>
      </c>
      <c r="U108" s="62">
        <v>2E-3</v>
      </c>
      <c r="V108" s="70"/>
      <c r="W108" s="62">
        <v>3.0000000000000001E-3</v>
      </c>
      <c r="X108" s="70" t="s">
        <v>94</v>
      </c>
      <c r="Y108" s="62">
        <v>0.1</v>
      </c>
      <c r="Z108" s="70" t="s">
        <v>94</v>
      </c>
      <c r="AA108" s="62">
        <v>7.9000000000000008E-3</v>
      </c>
      <c r="AB108" s="70" t="s">
        <v>94</v>
      </c>
      <c r="AC108" s="71">
        <v>1.4E-2</v>
      </c>
      <c r="AD108" s="69">
        <v>4.437696061512772E-3</v>
      </c>
      <c r="AE108" s="62"/>
      <c r="AF108" s="68">
        <v>14</v>
      </c>
      <c r="AG108" s="68">
        <v>0</v>
      </c>
      <c r="AH108" s="68">
        <v>5</v>
      </c>
      <c r="AI108" s="68">
        <v>12</v>
      </c>
      <c r="AJ108" s="68">
        <v>3</v>
      </c>
      <c r="AK108" s="68">
        <v>9</v>
      </c>
      <c r="AL108" s="68">
        <v>5</v>
      </c>
      <c r="AM108" s="68">
        <v>2</v>
      </c>
      <c r="AN108" s="68">
        <v>2</v>
      </c>
      <c r="AO108" s="68">
        <v>3</v>
      </c>
      <c r="AP108" s="68">
        <v>4</v>
      </c>
      <c r="AQ108" s="68">
        <v>1</v>
      </c>
      <c r="AR108" s="68">
        <v>0</v>
      </c>
      <c r="AS108" s="68">
        <v>0</v>
      </c>
      <c r="AT108" s="76">
        <v>60</v>
      </c>
      <c r="AU108" s="46">
        <v>120</v>
      </c>
      <c r="AY108" s="49">
        <f t="shared" si="12"/>
        <v>50</v>
      </c>
      <c r="AZ108" s="50">
        <f t="shared" si="13"/>
        <v>7.9000000000000001E-2</v>
      </c>
      <c r="BA108" s="50">
        <f t="shared" si="14"/>
        <v>1.5</v>
      </c>
      <c r="BB108" s="50">
        <f t="shared" si="15"/>
        <v>0.49019607843137253</v>
      </c>
      <c r="BC108" s="45">
        <v>44288</v>
      </c>
      <c r="BD108" s="45">
        <v>867</v>
      </c>
      <c r="BE108" s="45" t="s">
        <v>106</v>
      </c>
      <c r="BF108" s="45">
        <v>51202080402</v>
      </c>
      <c r="BG108" s="45" t="s">
        <v>95</v>
      </c>
      <c r="BH108" s="45">
        <v>39.034099599999998</v>
      </c>
      <c r="BI108" s="45">
        <v>-86.167800900000003</v>
      </c>
      <c r="BJ108" s="45" t="s">
        <v>92</v>
      </c>
      <c r="BK108" s="45">
        <v>3.9</v>
      </c>
      <c r="BL108" s="45">
        <v>5</v>
      </c>
      <c r="BM108" s="45">
        <v>6.3</v>
      </c>
      <c r="BN108" s="45" t="s">
        <v>96</v>
      </c>
      <c r="BO108" s="45" t="s">
        <v>97</v>
      </c>
      <c r="BP108" s="45">
        <v>2.1999999999999999E-2</v>
      </c>
      <c r="BQ108" s="45" t="s">
        <v>98</v>
      </c>
      <c r="BR108" s="45">
        <v>1.5937226605617746E-4</v>
      </c>
      <c r="BS108" s="45" t="s">
        <v>103</v>
      </c>
      <c r="BT108" s="45">
        <v>1.6E-2</v>
      </c>
      <c r="BU108" s="45">
        <v>14</v>
      </c>
      <c r="BV108" s="45">
        <v>5</v>
      </c>
      <c r="BW108" s="45">
        <v>5</v>
      </c>
      <c r="BX108" s="45">
        <v>8</v>
      </c>
      <c r="BY108" s="45">
        <v>6</v>
      </c>
      <c r="BZ108" s="45">
        <v>9</v>
      </c>
      <c r="CA108" s="45">
        <v>5</v>
      </c>
      <c r="CB108" s="45">
        <v>2</v>
      </c>
      <c r="CC108" s="45">
        <v>2</v>
      </c>
      <c r="CD108" s="45">
        <v>2</v>
      </c>
      <c r="CE108" s="45">
        <v>4</v>
      </c>
      <c r="CF108" s="45">
        <v>4</v>
      </c>
      <c r="CG108" s="45">
        <v>6</v>
      </c>
      <c r="CH108" s="45">
        <v>7</v>
      </c>
      <c r="CI108" s="45">
        <v>79</v>
      </c>
      <c r="CJ108" s="45">
        <v>120</v>
      </c>
    </row>
    <row r="109" spans="1:88" ht="14" customHeight="1" x14ac:dyDescent="0.35">
      <c r="A109" s="79">
        <v>869</v>
      </c>
      <c r="B109" s="62" t="s">
        <v>127</v>
      </c>
      <c r="C109" s="61" t="s">
        <v>126</v>
      </c>
      <c r="D109" s="63">
        <v>39.0005989</v>
      </c>
      <c r="E109" s="63">
        <v>-86.097999599999994</v>
      </c>
      <c r="F109" s="59" t="s">
        <v>301</v>
      </c>
      <c r="G109" s="59" t="s">
        <v>91</v>
      </c>
      <c r="H109" s="59">
        <v>51202080401</v>
      </c>
      <c r="I109" s="59">
        <v>39.0005989</v>
      </c>
      <c r="J109" s="59">
        <v>-86.097999599999994</v>
      </c>
      <c r="K109" s="59" t="s">
        <v>92</v>
      </c>
      <c r="L109" s="68">
        <v>0</v>
      </c>
      <c r="M109" s="70"/>
      <c r="N109" s="62">
        <v>18.899999999999999</v>
      </c>
      <c r="O109" s="62" t="s">
        <v>93</v>
      </c>
      <c r="P109" s="59">
        <v>15</v>
      </c>
      <c r="Q109" s="59">
        <v>6</v>
      </c>
      <c r="R109" s="70"/>
      <c r="S109" s="62">
        <v>2.2000000000000002</v>
      </c>
      <c r="T109" s="70"/>
      <c r="U109" s="62">
        <v>1.7999999999999999E-2</v>
      </c>
      <c r="V109" s="70"/>
      <c r="W109" s="62">
        <v>3.0000000000000001E-3</v>
      </c>
      <c r="X109" s="70"/>
      <c r="Y109" s="62">
        <v>0.183</v>
      </c>
      <c r="Z109" s="70" t="s">
        <v>94</v>
      </c>
      <c r="AA109" s="62">
        <v>7.9000000000000008E-3</v>
      </c>
      <c r="AB109" s="70" t="s">
        <v>94</v>
      </c>
      <c r="AC109" s="71">
        <v>1.4E-2</v>
      </c>
      <c r="AD109" s="69">
        <v>3.8183253743214029E-3</v>
      </c>
      <c r="AE109" s="62"/>
      <c r="AF109" s="68">
        <v>10</v>
      </c>
      <c r="AG109" s="68">
        <v>0</v>
      </c>
      <c r="AH109" s="68">
        <v>0</v>
      </c>
      <c r="AI109" s="68">
        <v>6</v>
      </c>
      <c r="AJ109" s="68">
        <v>6</v>
      </c>
      <c r="AK109" s="68">
        <v>6</v>
      </c>
      <c r="AL109" s="68">
        <v>6</v>
      </c>
      <c r="AM109" s="68">
        <v>5</v>
      </c>
      <c r="AN109" s="68">
        <v>2</v>
      </c>
      <c r="AO109" s="68">
        <v>3</v>
      </c>
      <c r="AP109" s="68">
        <v>4</v>
      </c>
      <c r="AQ109" s="68">
        <v>0</v>
      </c>
      <c r="AR109" s="68">
        <v>0</v>
      </c>
      <c r="AS109" s="68">
        <v>0</v>
      </c>
      <c r="AT109" s="76">
        <v>48</v>
      </c>
      <c r="AU109" s="46">
        <v>205</v>
      </c>
      <c r="AY109" s="49">
        <f t="shared" si="12"/>
        <v>10.166666666666668</v>
      </c>
      <c r="AZ109" s="50">
        <f t="shared" si="13"/>
        <v>4.3169398907103827E-2</v>
      </c>
      <c r="BA109" s="50">
        <f t="shared" si="14"/>
        <v>0.16666666666666669</v>
      </c>
      <c r="BB109" s="50">
        <f t="shared" si="15"/>
        <v>5.4466230936819175E-2</v>
      </c>
      <c r="BC109" s="45">
        <v>44288</v>
      </c>
      <c r="BD109" s="45">
        <v>869</v>
      </c>
      <c r="BE109" s="45" t="s">
        <v>90</v>
      </c>
      <c r="BF109" s="45">
        <v>51202080401</v>
      </c>
      <c r="BG109" s="45" t="s">
        <v>95</v>
      </c>
      <c r="BH109" s="45">
        <v>39.0005989</v>
      </c>
      <c r="BI109" s="45">
        <v>-86.097999599999994</v>
      </c>
      <c r="BJ109" s="45" t="s">
        <v>92</v>
      </c>
      <c r="BK109" s="45">
        <v>3</v>
      </c>
      <c r="BL109" s="45">
        <v>4</v>
      </c>
      <c r="BM109" s="45">
        <v>9.6999999999999993</v>
      </c>
      <c r="BN109" s="45" t="s">
        <v>96</v>
      </c>
      <c r="BO109" s="45" t="s">
        <v>97</v>
      </c>
      <c r="BP109" s="45">
        <v>7.2999999999999995E-2</v>
      </c>
      <c r="BQ109" s="45" t="s">
        <v>98</v>
      </c>
      <c r="BR109" s="45">
        <v>1.4801427941820887E-5</v>
      </c>
      <c r="BS109" s="45">
        <v>0.17699999999999999</v>
      </c>
      <c r="BT109" s="45">
        <v>1.7999999999999999E-2</v>
      </c>
      <c r="BU109" s="45">
        <v>10</v>
      </c>
      <c r="BV109" s="45">
        <v>0</v>
      </c>
      <c r="BW109" s="45">
        <v>0</v>
      </c>
      <c r="BX109" s="45">
        <v>8</v>
      </c>
      <c r="BY109" s="45">
        <v>8</v>
      </c>
      <c r="BZ109" s="45">
        <v>9</v>
      </c>
      <c r="CA109" s="45">
        <v>5</v>
      </c>
      <c r="CB109" s="45">
        <v>5</v>
      </c>
      <c r="CC109" s="45">
        <v>2</v>
      </c>
      <c r="CD109" s="45">
        <v>3</v>
      </c>
      <c r="CE109" s="45">
        <v>4</v>
      </c>
      <c r="CF109" s="45">
        <v>1</v>
      </c>
      <c r="CG109" s="45">
        <v>4</v>
      </c>
      <c r="CH109" s="45">
        <v>0</v>
      </c>
      <c r="CI109" s="45">
        <v>59</v>
      </c>
      <c r="CJ109" s="45">
        <v>120</v>
      </c>
    </row>
    <row r="110" spans="1:88" ht="14" customHeight="1" x14ac:dyDescent="0.35">
      <c r="A110" s="79">
        <v>877</v>
      </c>
      <c r="B110" s="61" t="s">
        <v>109</v>
      </c>
      <c r="C110" s="61" t="s">
        <v>122</v>
      </c>
      <c r="D110" s="63">
        <v>38.959201800000002</v>
      </c>
      <c r="E110" s="63">
        <v>-86.157203699999997</v>
      </c>
      <c r="F110" s="59" t="s">
        <v>308</v>
      </c>
      <c r="G110" s="59" t="s">
        <v>91</v>
      </c>
      <c r="H110" s="59">
        <v>51202080403</v>
      </c>
      <c r="I110" s="59">
        <v>38.959201800000002</v>
      </c>
      <c r="J110" s="59">
        <v>-86.157203699999997</v>
      </c>
      <c r="K110" s="59" t="s">
        <v>92</v>
      </c>
      <c r="L110" s="68">
        <v>1</v>
      </c>
      <c r="M110" s="70"/>
      <c r="N110" s="62">
        <v>38.4</v>
      </c>
      <c r="O110" s="62" t="s">
        <v>93</v>
      </c>
      <c r="P110" s="59">
        <v>18</v>
      </c>
      <c r="Q110" s="59">
        <v>6</v>
      </c>
      <c r="R110" s="70"/>
      <c r="S110" s="62">
        <v>2.8</v>
      </c>
      <c r="T110" s="70"/>
      <c r="U110" s="62">
        <v>1.2999999999999999E-2</v>
      </c>
      <c r="V110" s="70"/>
      <c r="W110" s="62">
        <v>6.0000000000000001E-3</v>
      </c>
      <c r="X110" s="70"/>
      <c r="Y110" s="62">
        <v>0.17</v>
      </c>
      <c r="Z110" s="70" t="s">
        <v>94</v>
      </c>
      <c r="AA110" s="62">
        <v>7.9000000000000008E-3</v>
      </c>
      <c r="AB110" s="70"/>
      <c r="AC110" s="71">
        <v>1.4E-2</v>
      </c>
      <c r="AD110" s="69">
        <v>4.7803797236562664E-3</v>
      </c>
      <c r="AE110" s="62"/>
      <c r="AF110" s="68">
        <v>14</v>
      </c>
      <c r="AG110" s="68">
        <v>5</v>
      </c>
      <c r="AH110" s="68">
        <v>0</v>
      </c>
      <c r="AI110" s="68">
        <v>8</v>
      </c>
      <c r="AJ110" s="68">
        <v>3</v>
      </c>
      <c r="AK110" s="68">
        <v>9</v>
      </c>
      <c r="AL110" s="68">
        <v>8</v>
      </c>
      <c r="AM110" s="68">
        <v>2</v>
      </c>
      <c r="AN110" s="68">
        <v>4</v>
      </c>
      <c r="AO110" s="68">
        <v>3</v>
      </c>
      <c r="AP110" s="68">
        <v>6</v>
      </c>
      <c r="AQ110" s="68">
        <v>1</v>
      </c>
      <c r="AR110" s="68">
        <v>0</v>
      </c>
      <c r="AS110" s="68">
        <v>0</v>
      </c>
      <c r="AT110" s="76">
        <v>63</v>
      </c>
      <c r="AU110" s="46">
        <v>180</v>
      </c>
      <c r="AY110" s="49">
        <f t="shared" si="12"/>
        <v>13.076923076923078</v>
      </c>
      <c r="AZ110" s="50">
        <f t="shared" si="13"/>
        <v>4.6470588235294118E-2</v>
      </c>
      <c r="BA110" s="50">
        <f t="shared" si="14"/>
        <v>0.46153846153846156</v>
      </c>
      <c r="BB110" s="50">
        <f t="shared" si="15"/>
        <v>0.1508295625942685</v>
      </c>
      <c r="BC110" s="45">
        <v>44288</v>
      </c>
      <c r="BD110" s="45">
        <v>877</v>
      </c>
      <c r="BE110" s="45" t="s">
        <v>125</v>
      </c>
      <c r="BF110" s="45">
        <v>51202080403</v>
      </c>
      <c r="BG110" s="45" t="s">
        <v>95</v>
      </c>
      <c r="BH110" s="45">
        <v>38.959201800000002</v>
      </c>
      <c r="BI110" s="45">
        <v>-86.157203699999997</v>
      </c>
      <c r="BJ110" s="45" t="s">
        <v>92</v>
      </c>
      <c r="BK110" s="45">
        <v>6.5</v>
      </c>
      <c r="BL110" s="45">
        <v>4.5</v>
      </c>
      <c r="BM110" s="45">
        <v>139.6</v>
      </c>
      <c r="BN110" s="45">
        <v>0.59999999999993392</v>
      </c>
      <c r="BO110" s="45" t="s">
        <v>97</v>
      </c>
      <c r="BP110" s="45">
        <v>0.372</v>
      </c>
      <c r="BQ110" s="45" t="s">
        <v>98</v>
      </c>
      <c r="BR110" s="45">
        <v>6.2233943829293473E-5</v>
      </c>
      <c r="BS110" s="45">
        <v>0.498</v>
      </c>
      <c r="BT110" s="45">
        <v>2.3E-2</v>
      </c>
      <c r="BU110" s="45">
        <v>12</v>
      </c>
      <c r="BV110" s="45">
        <v>5</v>
      </c>
      <c r="BW110" s="45">
        <v>5</v>
      </c>
      <c r="BX110" s="45">
        <v>10</v>
      </c>
      <c r="BY110" s="45">
        <v>6</v>
      </c>
      <c r="BZ110" s="45">
        <v>9</v>
      </c>
      <c r="CA110" s="45">
        <v>8</v>
      </c>
      <c r="CB110" s="45">
        <v>2</v>
      </c>
      <c r="CC110" s="45">
        <v>4</v>
      </c>
      <c r="CD110" s="45">
        <v>3</v>
      </c>
      <c r="CE110" s="45">
        <v>8</v>
      </c>
      <c r="CF110" s="45">
        <v>1</v>
      </c>
      <c r="CG110" s="45">
        <v>5</v>
      </c>
      <c r="CH110" s="45">
        <v>7</v>
      </c>
      <c r="CI110" s="45">
        <v>85</v>
      </c>
      <c r="CJ110" s="45">
        <v>120</v>
      </c>
    </row>
    <row r="111" spans="1:88" ht="14" customHeight="1" x14ac:dyDescent="0.35">
      <c r="A111" s="79">
        <v>881</v>
      </c>
      <c r="B111" s="61" t="s">
        <v>89</v>
      </c>
      <c r="C111" s="61" t="s">
        <v>122</v>
      </c>
      <c r="D111" s="63">
        <v>38.9662018</v>
      </c>
      <c r="E111" s="63">
        <v>-86.133499099999995</v>
      </c>
      <c r="F111" s="59" t="s">
        <v>301</v>
      </c>
      <c r="G111" s="59" t="s">
        <v>91</v>
      </c>
      <c r="H111" s="59">
        <v>51202080401</v>
      </c>
      <c r="I111" s="59">
        <v>38.9662018</v>
      </c>
      <c r="J111" s="59">
        <v>-86.133499099999995</v>
      </c>
      <c r="K111" s="59" t="s">
        <v>92</v>
      </c>
      <c r="L111" s="68">
        <v>1</v>
      </c>
      <c r="M111" s="70"/>
      <c r="N111" s="62">
        <v>145.5</v>
      </c>
      <c r="O111" s="62" t="s">
        <v>93</v>
      </c>
      <c r="P111" s="59">
        <v>18.5</v>
      </c>
      <c r="Q111" s="59">
        <v>6</v>
      </c>
      <c r="R111" s="70"/>
      <c r="S111" s="62">
        <v>1</v>
      </c>
      <c r="T111" s="70"/>
      <c r="U111" s="62">
        <v>1.2E-2</v>
      </c>
      <c r="V111" s="70"/>
      <c r="W111" s="62">
        <v>8.9999999999999993E-3</v>
      </c>
      <c r="X111" s="70"/>
      <c r="Y111" s="62">
        <v>0.28699999999999998</v>
      </c>
      <c r="Z111" s="70"/>
      <c r="AA111" s="62">
        <v>0.193</v>
      </c>
      <c r="AB111" s="70"/>
      <c r="AC111" s="71">
        <v>2.9000000000000001E-2</v>
      </c>
      <c r="AD111" s="69">
        <v>1.0275463060876597E-2</v>
      </c>
      <c r="AE111" s="62"/>
      <c r="AF111" s="68">
        <v>10</v>
      </c>
      <c r="AG111" s="68">
        <v>5</v>
      </c>
      <c r="AH111" s="68">
        <v>0</v>
      </c>
      <c r="AI111" s="68">
        <v>6</v>
      </c>
      <c r="AJ111" s="68">
        <v>3</v>
      </c>
      <c r="AK111" s="68">
        <v>9</v>
      </c>
      <c r="AL111" s="68">
        <v>5</v>
      </c>
      <c r="AM111" s="68">
        <v>1</v>
      </c>
      <c r="AN111" s="68">
        <v>4</v>
      </c>
      <c r="AO111" s="68">
        <v>2</v>
      </c>
      <c r="AP111" s="68">
        <v>6</v>
      </c>
      <c r="AQ111" s="68">
        <v>1</v>
      </c>
      <c r="AR111" s="68">
        <v>0</v>
      </c>
      <c r="AS111" s="68">
        <v>0</v>
      </c>
      <c r="AT111" s="76">
        <v>52</v>
      </c>
      <c r="AU111" s="46">
        <v>225</v>
      </c>
      <c r="AY111" s="49">
        <f t="shared" si="12"/>
        <v>23.916666666666664</v>
      </c>
      <c r="AZ111" s="50">
        <f t="shared" si="13"/>
        <v>0.67247386759581884</v>
      </c>
      <c r="BA111" s="50">
        <f t="shared" si="14"/>
        <v>0.74999999999999989</v>
      </c>
      <c r="BB111" s="50">
        <f t="shared" si="15"/>
        <v>0.24509803921568624</v>
      </c>
      <c r="BC111" s="45">
        <v>44288</v>
      </c>
      <c r="BD111" s="45">
        <v>881</v>
      </c>
      <c r="BE111" s="45" t="s">
        <v>90</v>
      </c>
      <c r="BF111" s="45">
        <v>51202080401</v>
      </c>
      <c r="BG111" s="45" t="s">
        <v>95</v>
      </c>
      <c r="BH111" s="45">
        <v>38.9662018</v>
      </c>
      <c r="BI111" s="45">
        <v>-86.133499099999995</v>
      </c>
      <c r="BJ111" s="45" t="s">
        <v>92</v>
      </c>
      <c r="BK111" s="45">
        <v>7</v>
      </c>
      <c r="BL111" s="45">
        <v>5</v>
      </c>
      <c r="BM111" s="45">
        <v>488.4</v>
      </c>
      <c r="BN111" s="45">
        <v>4.7999999999999154</v>
      </c>
      <c r="BO111" s="45" t="s">
        <v>97</v>
      </c>
      <c r="BP111" s="45">
        <v>0.254</v>
      </c>
      <c r="BQ111" s="45" t="s">
        <v>98</v>
      </c>
      <c r="BR111" s="45">
        <v>2.0485452420445106E-4</v>
      </c>
      <c r="BS111" s="45">
        <v>0.33600000000000002</v>
      </c>
      <c r="BT111" s="45">
        <v>2.1999999999999999E-2</v>
      </c>
      <c r="BU111" s="45">
        <v>7</v>
      </c>
      <c r="BV111" s="45">
        <v>0</v>
      </c>
      <c r="BW111" s="45">
        <v>0</v>
      </c>
      <c r="BX111" s="45">
        <v>8</v>
      </c>
      <c r="BY111" s="45">
        <v>3</v>
      </c>
      <c r="BZ111" s="45">
        <v>6</v>
      </c>
      <c r="CA111" s="45">
        <v>2.5</v>
      </c>
      <c r="CB111" s="45">
        <v>2</v>
      </c>
      <c r="CC111" s="45">
        <v>2</v>
      </c>
      <c r="CD111" s="45">
        <v>2</v>
      </c>
      <c r="CE111" s="45">
        <v>6</v>
      </c>
      <c r="CF111" s="45">
        <v>1</v>
      </c>
      <c r="CG111" s="45">
        <v>4</v>
      </c>
      <c r="CH111" s="45">
        <v>3.5</v>
      </c>
      <c r="CI111" s="45">
        <v>47</v>
      </c>
      <c r="CJ111" s="45">
        <v>120</v>
      </c>
    </row>
    <row r="112" spans="1:88" ht="14" customHeight="1" x14ac:dyDescent="0.35">
      <c r="A112" s="79">
        <v>882</v>
      </c>
      <c r="B112" s="61" t="s">
        <v>124</v>
      </c>
      <c r="C112" s="61" t="s">
        <v>122</v>
      </c>
      <c r="D112" s="63">
        <v>38.953399699999999</v>
      </c>
      <c r="E112" s="63">
        <v>-86.179397600000001</v>
      </c>
      <c r="F112" s="59" t="s">
        <v>308</v>
      </c>
      <c r="G112" s="59" t="s">
        <v>91</v>
      </c>
      <c r="H112" s="59">
        <v>51202080403</v>
      </c>
      <c r="I112" s="59">
        <v>38.953399699999999</v>
      </c>
      <c r="J112" s="59">
        <v>-86.179397600000001</v>
      </c>
      <c r="K112" s="59" t="s">
        <v>92</v>
      </c>
      <c r="L112" s="68">
        <v>0</v>
      </c>
      <c r="M112" s="70"/>
      <c r="N112" s="62">
        <v>143.9</v>
      </c>
      <c r="O112" s="62" t="s">
        <v>93</v>
      </c>
      <c r="P112" s="59">
        <v>18.5</v>
      </c>
      <c r="Q112" s="59">
        <v>5.5</v>
      </c>
      <c r="R112" s="70"/>
      <c r="S112" s="62">
        <v>0.5</v>
      </c>
      <c r="T112" s="70"/>
      <c r="U112" s="62">
        <v>8.9999999999999993E-3</v>
      </c>
      <c r="V112" s="70"/>
      <c r="W112" s="62">
        <v>5.0000000000000001E-3</v>
      </c>
      <c r="X112" s="70"/>
      <c r="Y112" s="62">
        <v>0.111</v>
      </c>
      <c r="Z112" s="70"/>
      <c r="AA112" s="62">
        <v>1.6E-2</v>
      </c>
      <c r="AB112" s="70"/>
      <c r="AC112" s="71">
        <v>3.3000000000000002E-2</v>
      </c>
      <c r="AD112" s="69">
        <v>3.6984740621568576E-3</v>
      </c>
      <c r="AE112" s="62"/>
      <c r="AF112" s="68">
        <v>14</v>
      </c>
      <c r="AG112" s="68">
        <v>5</v>
      </c>
      <c r="AH112" s="68">
        <v>5</v>
      </c>
      <c r="AI112" s="68">
        <v>4</v>
      </c>
      <c r="AJ112" s="68">
        <v>3</v>
      </c>
      <c r="AK112" s="68">
        <v>9</v>
      </c>
      <c r="AL112" s="68">
        <v>5</v>
      </c>
      <c r="AM112" s="68">
        <v>2</v>
      </c>
      <c r="AN112" s="68">
        <v>4</v>
      </c>
      <c r="AO112" s="68">
        <v>3</v>
      </c>
      <c r="AP112" s="68">
        <v>0</v>
      </c>
      <c r="AQ112" s="68">
        <v>1</v>
      </c>
      <c r="AR112" s="68">
        <v>0</v>
      </c>
      <c r="AS112" s="68">
        <v>0</v>
      </c>
      <c r="AT112" s="76">
        <v>55</v>
      </c>
      <c r="AU112" s="46">
        <v>120</v>
      </c>
      <c r="AY112" s="49">
        <f t="shared" si="12"/>
        <v>12.333333333333334</v>
      </c>
      <c r="AZ112" s="50">
        <f t="shared" si="13"/>
        <v>0.14414414414414414</v>
      </c>
      <c r="BA112" s="50">
        <f t="shared" si="14"/>
        <v>0.55555555555555558</v>
      </c>
      <c r="BB112" s="50">
        <f t="shared" si="15"/>
        <v>0.1815541031227306</v>
      </c>
      <c r="BC112" s="45">
        <v>44288</v>
      </c>
      <c r="BD112" s="45">
        <v>882</v>
      </c>
      <c r="BE112" s="45" t="s">
        <v>125</v>
      </c>
      <c r="BF112" s="45">
        <v>51202080403</v>
      </c>
      <c r="BG112" s="45" t="s">
        <v>95</v>
      </c>
      <c r="BH112" s="45">
        <v>38.953399699999999</v>
      </c>
      <c r="BI112" s="45">
        <v>-86.179397600000001</v>
      </c>
      <c r="BJ112" s="45" t="s">
        <v>92</v>
      </c>
      <c r="BK112" s="45">
        <v>6</v>
      </c>
      <c r="BL112" s="45">
        <v>4.5</v>
      </c>
      <c r="BM112" s="45">
        <v>2</v>
      </c>
      <c r="BN112" s="45" t="s">
        <v>96</v>
      </c>
      <c r="BO112" s="45" t="s">
        <v>97</v>
      </c>
      <c r="BP112" s="45">
        <v>0.311</v>
      </c>
      <c r="BQ112" s="45" t="s">
        <v>98</v>
      </c>
      <c r="BR112" s="45">
        <v>5.9778130110060749E-5</v>
      </c>
      <c r="BS112" s="45">
        <v>0.38350000000000001</v>
      </c>
      <c r="BT112" s="45">
        <v>2.1000000000000001E-2</v>
      </c>
      <c r="BU112" s="45">
        <v>12</v>
      </c>
      <c r="BV112" s="45">
        <v>5</v>
      </c>
      <c r="BW112" s="45">
        <v>5</v>
      </c>
      <c r="BX112" s="45">
        <v>6</v>
      </c>
      <c r="BY112" s="45">
        <v>6</v>
      </c>
      <c r="BZ112" s="45">
        <v>6</v>
      </c>
      <c r="CA112" s="45">
        <v>5</v>
      </c>
      <c r="CB112" s="45">
        <v>2</v>
      </c>
      <c r="CC112" s="45">
        <v>2</v>
      </c>
      <c r="CD112" s="45">
        <v>2</v>
      </c>
      <c r="CE112" s="45">
        <v>4</v>
      </c>
      <c r="CF112" s="45">
        <v>2</v>
      </c>
      <c r="CG112" s="45">
        <v>5</v>
      </c>
      <c r="CH112" s="45">
        <v>5.5</v>
      </c>
      <c r="CI112" s="45">
        <v>67.5</v>
      </c>
      <c r="CJ112" s="45">
        <v>120</v>
      </c>
    </row>
    <row r="113" spans="1:88" ht="14" customHeight="1" x14ac:dyDescent="0.35">
      <c r="A113" s="79">
        <v>884</v>
      </c>
      <c r="B113" s="61" t="s">
        <v>123</v>
      </c>
      <c r="C113" s="61" t="s">
        <v>122</v>
      </c>
      <c r="D113" s="63">
        <v>38.995700800000002</v>
      </c>
      <c r="E113" s="63">
        <v>-86.111198400000006</v>
      </c>
      <c r="F113" s="59" t="s">
        <v>301</v>
      </c>
      <c r="G113" s="59" t="s">
        <v>91</v>
      </c>
      <c r="H113" s="59">
        <v>51202080401</v>
      </c>
      <c r="I113" s="59">
        <v>38.995700800000002</v>
      </c>
      <c r="J113" s="59">
        <v>-86.111198400000006</v>
      </c>
      <c r="K113" s="59" t="s">
        <v>92</v>
      </c>
      <c r="L113" s="68">
        <v>0</v>
      </c>
      <c r="M113" s="70"/>
      <c r="N113" s="62">
        <v>32.299999999999997</v>
      </c>
      <c r="O113" s="62" t="s">
        <v>93</v>
      </c>
      <c r="P113" s="59">
        <v>19</v>
      </c>
      <c r="Q113" s="59">
        <v>5.5</v>
      </c>
      <c r="R113" s="70"/>
      <c r="S113" s="62">
        <v>0.5</v>
      </c>
      <c r="T113" s="70"/>
      <c r="U113" s="62">
        <v>0.01</v>
      </c>
      <c r="V113" s="70"/>
      <c r="W113" s="62">
        <v>2E-3</v>
      </c>
      <c r="X113" s="70" t="s">
        <v>94</v>
      </c>
      <c r="Y113" s="62">
        <v>0.1</v>
      </c>
      <c r="Z113" s="70" t="s">
        <v>94</v>
      </c>
      <c r="AA113" s="62">
        <v>7.9000000000000008E-3</v>
      </c>
      <c r="AB113" s="70" t="s">
        <v>94</v>
      </c>
      <c r="AC113" s="71">
        <v>1.4E-2</v>
      </c>
      <c r="AD113" s="69">
        <v>1.6280002167983346E-3</v>
      </c>
      <c r="AE113" s="62"/>
      <c r="AF113" s="68">
        <v>3</v>
      </c>
      <c r="AG113" s="68">
        <v>0</v>
      </c>
      <c r="AH113" s="68">
        <v>0</v>
      </c>
      <c r="AI113" s="68">
        <v>10</v>
      </c>
      <c r="AJ113" s="68">
        <v>8</v>
      </c>
      <c r="AK113" s="68">
        <v>9</v>
      </c>
      <c r="AL113" s="68">
        <v>5</v>
      </c>
      <c r="AM113" s="68">
        <v>3</v>
      </c>
      <c r="AN113" s="68">
        <v>2</v>
      </c>
      <c r="AO113" s="68">
        <v>3</v>
      </c>
      <c r="AP113" s="68">
        <v>8</v>
      </c>
      <c r="AQ113" s="68">
        <v>1</v>
      </c>
      <c r="AR113" s="68">
        <v>4</v>
      </c>
      <c r="AS113" s="68">
        <v>4</v>
      </c>
      <c r="AT113" s="76">
        <v>60</v>
      </c>
      <c r="AU113" s="46">
        <v>120</v>
      </c>
      <c r="AY113" s="49">
        <f t="shared" si="12"/>
        <v>10</v>
      </c>
      <c r="AZ113" s="50">
        <f t="shared" si="13"/>
        <v>7.9000000000000001E-2</v>
      </c>
      <c r="BA113" s="50">
        <f t="shared" si="14"/>
        <v>0.2</v>
      </c>
      <c r="BB113" s="50">
        <f t="shared" si="15"/>
        <v>6.5359477124182996E-2</v>
      </c>
      <c r="BC113" s="45">
        <v>44288</v>
      </c>
      <c r="BD113" s="45">
        <v>884</v>
      </c>
      <c r="BE113" s="45" t="s">
        <v>90</v>
      </c>
      <c r="BF113" s="45">
        <v>51202080401</v>
      </c>
      <c r="BG113" s="45" t="s">
        <v>95</v>
      </c>
      <c r="BH113" s="45">
        <v>38.995700800000002</v>
      </c>
      <c r="BI113" s="45">
        <v>-86.111198400000006</v>
      </c>
      <c r="BJ113" s="45" t="s">
        <v>92</v>
      </c>
      <c r="BK113" s="45">
        <v>9</v>
      </c>
      <c r="BL113" s="45">
        <v>5</v>
      </c>
      <c r="BM113" s="45">
        <v>5.2</v>
      </c>
      <c r="BN113" s="45" t="s">
        <v>96</v>
      </c>
      <c r="BO113" s="45" t="s">
        <v>97</v>
      </c>
      <c r="BP113" s="45">
        <v>4.2999999999999997E-2</v>
      </c>
      <c r="BQ113" s="45" t="s">
        <v>98</v>
      </c>
      <c r="BR113" s="45">
        <v>2.4016936504416957E-4</v>
      </c>
      <c r="BS113" s="45">
        <v>0.13</v>
      </c>
      <c r="BT113" s="45">
        <v>3.3000000000000002E-2</v>
      </c>
      <c r="BU113" s="45">
        <v>8</v>
      </c>
      <c r="BV113" s="45">
        <v>0</v>
      </c>
      <c r="BW113" s="45">
        <v>0</v>
      </c>
      <c r="BX113" s="45">
        <v>12</v>
      </c>
      <c r="BY113" s="45">
        <v>8</v>
      </c>
      <c r="BZ113" s="45">
        <v>6</v>
      </c>
      <c r="CA113" s="45">
        <v>6.5</v>
      </c>
      <c r="CB113" s="45">
        <v>2.5</v>
      </c>
      <c r="CC113" s="45">
        <v>2</v>
      </c>
      <c r="CD113" s="45">
        <v>2</v>
      </c>
      <c r="CE113" s="45">
        <v>8</v>
      </c>
      <c r="CF113" s="45">
        <v>1</v>
      </c>
      <c r="CG113" s="45">
        <v>4</v>
      </c>
      <c r="CH113" s="45">
        <v>7</v>
      </c>
      <c r="CI113" s="45">
        <v>67</v>
      </c>
      <c r="CJ113" s="45">
        <v>100</v>
      </c>
    </row>
    <row r="114" spans="1:88" ht="14" customHeight="1" x14ac:dyDescent="0.35">
      <c r="A114" s="79">
        <v>886</v>
      </c>
      <c r="B114" s="61" t="s">
        <v>121</v>
      </c>
      <c r="C114" s="61" t="s">
        <v>120</v>
      </c>
      <c r="D114" s="63">
        <v>38.994598400000001</v>
      </c>
      <c r="E114" s="63">
        <v>-86.264999399999994</v>
      </c>
      <c r="F114" s="59" t="s">
        <v>304</v>
      </c>
      <c r="G114" s="59" t="s">
        <v>91</v>
      </c>
      <c r="H114" s="59">
        <v>51202080404</v>
      </c>
      <c r="I114" s="59">
        <v>38.994598400000001</v>
      </c>
      <c r="J114" s="59">
        <v>-86.264999399999994</v>
      </c>
      <c r="K114" s="59" t="s">
        <v>114</v>
      </c>
      <c r="L114" s="68"/>
      <c r="M114" s="70"/>
      <c r="N114" s="62"/>
      <c r="O114" s="62"/>
      <c r="P114" s="59"/>
      <c r="Q114" s="59"/>
      <c r="R114" s="70"/>
      <c r="S114" s="62"/>
      <c r="T114" s="70"/>
      <c r="U114" s="62"/>
      <c r="V114" s="70"/>
      <c r="W114" s="62"/>
      <c r="X114" s="70"/>
      <c r="Y114" s="62"/>
      <c r="Z114" s="70"/>
      <c r="AA114" s="62"/>
      <c r="AB114" s="70"/>
      <c r="AC114" s="71"/>
      <c r="AD114" s="69"/>
      <c r="AE114" s="62"/>
      <c r="AF114" s="68">
        <v>14</v>
      </c>
      <c r="AG114" s="68">
        <v>5</v>
      </c>
      <c r="AH114" s="68">
        <v>0</v>
      </c>
      <c r="AI114" s="68">
        <v>8</v>
      </c>
      <c r="AJ114" s="68">
        <v>6</v>
      </c>
      <c r="AK114" s="68">
        <v>9</v>
      </c>
      <c r="AL114" s="68">
        <v>8</v>
      </c>
      <c r="AM114" s="68">
        <v>5</v>
      </c>
      <c r="AN114" s="68">
        <v>2</v>
      </c>
      <c r="AO114" s="68">
        <v>3</v>
      </c>
      <c r="AP114" s="68">
        <v>0</v>
      </c>
      <c r="AQ114" s="68">
        <v>0</v>
      </c>
      <c r="AR114" s="68">
        <v>0</v>
      </c>
      <c r="AS114" s="68">
        <v>0</v>
      </c>
      <c r="AT114" s="76">
        <v>60</v>
      </c>
      <c r="AU114" s="46" t="s">
        <v>115</v>
      </c>
      <c r="BC114" s="45">
        <v>44288</v>
      </c>
      <c r="BD114" s="45">
        <v>886</v>
      </c>
      <c r="BE114" s="45" t="s">
        <v>101</v>
      </c>
      <c r="BF114" s="45">
        <v>51202080404</v>
      </c>
      <c r="BG114" s="45" t="s">
        <v>95</v>
      </c>
      <c r="BH114" s="45">
        <v>38.994598400000001</v>
      </c>
      <c r="BI114" s="45">
        <v>-86.264999399999994</v>
      </c>
      <c r="BJ114" s="45" t="s">
        <v>92</v>
      </c>
      <c r="BK114" s="45">
        <v>4.4000000000000004</v>
      </c>
      <c r="BL114" s="45">
        <v>5</v>
      </c>
      <c r="BM114" s="45">
        <v>0</v>
      </c>
      <c r="BN114" s="45" t="s">
        <v>96</v>
      </c>
      <c r="BO114" s="45" t="s">
        <v>97</v>
      </c>
      <c r="BP114" s="45">
        <v>3.1E-2</v>
      </c>
      <c r="BQ114" s="45" t="s">
        <v>98</v>
      </c>
      <c r="BR114" s="45">
        <v>1.6602116156945823E-4</v>
      </c>
      <c r="BS114" s="45" t="s">
        <v>103</v>
      </c>
      <c r="BT114" s="45">
        <v>1.6E-2</v>
      </c>
      <c r="BU114" s="45">
        <v>14</v>
      </c>
      <c r="BV114" s="45">
        <v>0</v>
      </c>
      <c r="BW114" s="45">
        <v>5</v>
      </c>
      <c r="BX114" s="45">
        <v>8</v>
      </c>
      <c r="BY114" s="45">
        <v>6</v>
      </c>
      <c r="BZ114" s="45">
        <v>9</v>
      </c>
      <c r="CA114" s="45">
        <v>0</v>
      </c>
      <c r="CB114" s="45">
        <v>5</v>
      </c>
      <c r="CC114" s="45">
        <v>2</v>
      </c>
      <c r="CD114" s="45">
        <v>2</v>
      </c>
      <c r="CE114" s="45">
        <v>4</v>
      </c>
      <c r="CF114" s="45">
        <v>1</v>
      </c>
      <c r="CG114" s="45">
        <v>6</v>
      </c>
      <c r="CH114" s="45">
        <v>7</v>
      </c>
      <c r="CI114" s="45">
        <v>69</v>
      </c>
      <c r="CJ114" s="45">
        <v>120</v>
      </c>
    </row>
    <row r="115" spans="1:88" ht="14" customHeight="1" x14ac:dyDescent="0.35">
      <c r="A115" s="79">
        <v>895</v>
      </c>
      <c r="B115" s="61" t="s">
        <v>106</v>
      </c>
      <c r="C115" s="61" t="s">
        <v>119</v>
      </c>
      <c r="D115" s="63">
        <v>39.030998199999999</v>
      </c>
      <c r="E115" s="63">
        <v>-86.1725998</v>
      </c>
      <c r="F115" s="59" t="s">
        <v>302</v>
      </c>
      <c r="G115" s="59" t="s">
        <v>91</v>
      </c>
      <c r="H115" s="59">
        <v>51202080402</v>
      </c>
      <c r="I115" s="59">
        <v>39.030998199999999</v>
      </c>
      <c r="J115" s="59">
        <v>-86.1725998</v>
      </c>
      <c r="K115" s="59" t="s">
        <v>92</v>
      </c>
      <c r="L115" s="68">
        <v>1</v>
      </c>
      <c r="M115" s="70"/>
      <c r="N115" s="62">
        <v>29.2</v>
      </c>
      <c r="O115" s="62" t="s">
        <v>93</v>
      </c>
      <c r="P115" s="59">
        <v>17</v>
      </c>
      <c r="Q115" s="59">
        <v>6</v>
      </c>
      <c r="R115" s="70"/>
      <c r="S115" s="62">
        <v>3</v>
      </c>
      <c r="T115" s="70" t="s">
        <v>94</v>
      </c>
      <c r="U115" s="62">
        <v>2E-3</v>
      </c>
      <c r="V115" s="70"/>
      <c r="W115" s="62">
        <v>6.0000000000000001E-3</v>
      </c>
      <c r="X115" s="70" t="s">
        <v>94</v>
      </c>
      <c r="Y115" s="62">
        <v>0.1</v>
      </c>
      <c r="Z115" s="70" t="s">
        <v>94</v>
      </c>
      <c r="AA115" s="62">
        <v>7.9000000000000008E-3</v>
      </c>
      <c r="AB115" s="70" t="s">
        <v>94</v>
      </c>
      <c r="AC115" s="71">
        <v>1.4E-2</v>
      </c>
      <c r="AD115" s="69">
        <v>4.437696061512772E-3</v>
      </c>
      <c r="AE115" s="62"/>
      <c r="AF115" s="68">
        <v>10</v>
      </c>
      <c r="AG115" s="68">
        <v>5</v>
      </c>
      <c r="AH115" s="68">
        <v>0</v>
      </c>
      <c r="AI115" s="68">
        <v>10</v>
      </c>
      <c r="AJ115" s="68">
        <v>3</v>
      </c>
      <c r="AK115" s="68">
        <v>9</v>
      </c>
      <c r="AL115" s="68">
        <v>8</v>
      </c>
      <c r="AM115" s="68">
        <v>2</v>
      </c>
      <c r="AN115" s="68">
        <v>4</v>
      </c>
      <c r="AO115" s="68">
        <v>3</v>
      </c>
      <c r="AP115" s="68">
        <v>4</v>
      </c>
      <c r="AQ115" s="68">
        <v>1</v>
      </c>
      <c r="AR115" s="68">
        <v>0</v>
      </c>
      <c r="AS115" s="68">
        <v>0</v>
      </c>
      <c r="AT115" s="76">
        <v>59</v>
      </c>
      <c r="AU115" s="46">
        <v>120</v>
      </c>
      <c r="AY115" s="49">
        <f>Y115/U115</f>
        <v>50</v>
      </c>
      <c r="AZ115" s="50">
        <f>AA115/Y115</f>
        <v>7.9000000000000001E-2</v>
      </c>
      <c r="BA115" s="50">
        <f>W115/U115</f>
        <v>3</v>
      </c>
      <c r="BB115" s="50">
        <f>W115/(U115*3.06)</f>
        <v>0.98039215686274506</v>
      </c>
      <c r="BC115" s="45">
        <v>44288</v>
      </c>
      <c r="BD115" s="45">
        <v>895</v>
      </c>
      <c r="BE115" s="45" t="s">
        <v>106</v>
      </c>
      <c r="BF115" s="45">
        <v>51202080402</v>
      </c>
      <c r="BG115" s="45" t="s">
        <v>95</v>
      </c>
      <c r="BH115" s="45">
        <v>39.030998199999999</v>
      </c>
      <c r="BI115" s="45">
        <v>-86.1725998</v>
      </c>
      <c r="BJ115" s="45" t="s">
        <v>92</v>
      </c>
      <c r="BK115" s="45">
        <v>4.4000000000000004</v>
      </c>
      <c r="BL115" s="45">
        <v>5</v>
      </c>
      <c r="BM115" s="45">
        <v>4.0999999999999996</v>
      </c>
      <c r="BN115" s="45" t="s">
        <v>96</v>
      </c>
      <c r="BO115" s="45" t="s">
        <v>97</v>
      </c>
      <c r="BP115" s="45">
        <v>5.1999999999999998E-2</v>
      </c>
      <c r="BQ115" s="45" t="s">
        <v>98</v>
      </c>
      <c r="BR115" s="45">
        <v>1.6602116156945823E-4</v>
      </c>
      <c r="BS115" s="45">
        <v>0.1285</v>
      </c>
      <c r="BT115" s="45">
        <v>1.4999999999999999E-2</v>
      </c>
      <c r="BU115" s="45">
        <v>8</v>
      </c>
      <c r="BV115" s="45">
        <v>5</v>
      </c>
      <c r="BW115" s="45">
        <v>0</v>
      </c>
      <c r="BX115" s="45">
        <v>4</v>
      </c>
      <c r="BY115" s="45">
        <v>3</v>
      </c>
      <c r="BZ115" s="45">
        <v>9</v>
      </c>
      <c r="CA115" s="45">
        <v>5</v>
      </c>
      <c r="CB115" s="45">
        <v>1.5</v>
      </c>
      <c r="CC115" s="45">
        <v>2</v>
      </c>
      <c r="CD115" s="45">
        <v>2</v>
      </c>
      <c r="CE115" s="45">
        <v>8</v>
      </c>
      <c r="CF115" s="45">
        <v>4</v>
      </c>
      <c r="CG115" s="45">
        <v>6</v>
      </c>
      <c r="CH115" s="45">
        <v>4</v>
      </c>
      <c r="CI115" s="45">
        <v>61.5</v>
      </c>
      <c r="CJ115" s="45">
        <v>120</v>
      </c>
    </row>
    <row r="116" spans="1:88" ht="14" customHeight="1" x14ac:dyDescent="0.35">
      <c r="A116" s="79">
        <v>901</v>
      </c>
      <c r="B116" s="62" t="s">
        <v>111</v>
      </c>
      <c r="C116" s="61" t="s">
        <v>118</v>
      </c>
      <c r="D116" s="63">
        <v>38.998901400000001</v>
      </c>
      <c r="E116" s="63">
        <v>-86.145797700000003</v>
      </c>
      <c r="F116" s="59" t="s">
        <v>301</v>
      </c>
      <c r="G116" s="59" t="s">
        <v>91</v>
      </c>
      <c r="H116" s="59">
        <v>51202080401</v>
      </c>
      <c r="I116" s="59">
        <v>38.998901400000001</v>
      </c>
      <c r="J116" s="59">
        <v>-86.145797700000003</v>
      </c>
      <c r="K116" s="59" t="s">
        <v>92</v>
      </c>
      <c r="L116" s="68">
        <v>0</v>
      </c>
      <c r="M116" s="70"/>
      <c r="N116" s="62">
        <v>137.4</v>
      </c>
      <c r="O116" s="62" t="s">
        <v>93</v>
      </c>
      <c r="P116" s="59">
        <v>17.5</v>
      </c>
      <c r="Q116" s="59">
        <v>5</v>
      </c>
      <c r="R116" s="70" t="s">
        <v>94</v>
      </c>
      <c r="S116" s="62">
        <v>0.5</v>
      </c>
      <c r="T116" s="70"/>
      <c r="U116" s="62">
        <v>4.0000000000000001E-3</v>
      </c>
      <c r="V116" s="70"/>
      <c r="W116" s="62">
        <v>3.0000000000000001E-3</v>
      </c>
      <c r="X116" s="70" t="s">
        <v>94</v>
      </c>
      <c r="Y116" s="62">
        <v>0.1</v>
      </c>
      <c r="Z116" s="70" t="s">
        <v>94</v>
      </c>
      <c r="AA116" s="62">
        <v>7.9000000000000008E-3</v>
      </c>
      <c r="AB116" s="70" t="s">
        <v>94</v>
      </c>
      <c r="AC116" s="71">
        <v>1.4E-2</v>
      </c>
      <c r="AD116" s="69">
        <v>4.6075120338387281E-4</v>
      </c>
      <c r="AE116" s="62"/>
      <c r="AF116" s="68">
        <v>6</v>
      </c>
      <c r="AG116" s="68">
        <v>5</v>
      </c>
      <c r="AH116" s="68">
        <v>5</v>
      </c>
      <c r="AI116" s="68">
        <v>8</v>
      </c>
      <c r="AJ116" s="68">
        <v>6</v>
      </c>
      <c r="AK116" s="68">
        <v>9</v>
      </c>
      <c r="AL116" s="68">
        <v>5</v>
      </c>
      <c r="AM116" s="68">
        <v>3</v>
      </c>
      <c r="AN116" s="68">
        <v>2</v>
      </c>
      <c r="AO116" s="68">
        <v>3</v>
      </c>
      <c r="AP116" s="68">
        <v>4</v>
      </c>
      <c r="AQ116" s="68">
        <v>0</v>
      </c>
      <c r="AR116" s="68">
        <v>0</v>
      </c>
      <c r="AS116" s="68">
        <v>0</v>
      </c>
      <c r="AT116" s="76">
        <v>56</v>
      </c>
      <c r="AU116" s="46">
        <v>120</v>
      </c>
      <c r="AY116" s="49">
        <f>Y116/U116</f>
        <v>25</v>
      </c>
      <c r="AZ116" s="50">
        <f>AA116/Y116</f>
        <v>7.9000000000000001E-2</v>
      </c>
      <c r="BA116" s="50">
        <f>W116/U116</f>
        <v>0.75</v>
      </c>
      <c r="BB116" s="50">
        <f>W116/(U116*3.06)</f>
        <v>0.24509803921568626</v>
      </c>
      <c r="BC116" s="45">
        <v>44288</v>
      </c>
      <c r="BD116" s="45">
        <v>901</v>
      </c>
      <c r="BE116" s="45" t="s">
        <v>90</v>
      </c>
      <c r="BF116" s="45">
        <v>51202080401</v>
      </c>
      <c r="BG116" s="45" t="s">
        <v>95</v>
      </c>
      <c r="BH116" s="45">
        <v>38.998901400000001</v>
      </c>
      <c r="BI116" s="45">
        <v>-86.145797700000003</v>
      </c>
      <c r="BJ116" s="45" t="s">
        <v>92</v>
      </c>
      <c r="BK116" s="45">
        <v>6</v>
      </c>
      <c r="BL116" s="45">
        <v>5</v>
      </c>
      <c r="BM116" s="45">
        <v>26.9</v>
      </c>
      <c r="BN116" s="45" t="s">
        <v>96</v>
      </c>
      <c r="BO116" s="45" t="s">
        <v>97</v>
      </c>
      <c r="BP116" s="45">
        <v>0.13500000000000001</v>
      </c>
      <c r="BQ116" s="45" t="s">
        <v>98</v>
      </c>
      <c r="BR116" s="45">
        <v>1.8903330013787928E-4</v>
      </c>
      <c r="BS116" s="45">
        <v>0.17899999999999999</v>
      </c>
      <c r="BT116" s="45">
        <v>1.0999999999999999E-2</v>
      </c>
      <c r="BU116" s="45">
        <v>12</v>
      </c>
      <c r="BV116" s="45">
        <v>0</v>
      </c>
      <c r="BW116" s="45">
        <v>2.5</v>
      </c>
      <c r="BX116" s="45">
        <v>6</v>
      </c>
      <c r="BY116" s="45">
        <v>6</v>
      </c>
      <c r="BZ116" s="45">
        <v>7.5</v>
      </c>
      <c r="CA116" s="45">
        <v>0</v>
      </c>
      <c r="CB116" s="45">
        <v>1.3</v>
      </c>
      <c r="CC116" s="45">
        <v>2</v>
      </c>
      <c r="CD116" s="45">
        <v>1</v>
      </c>
      <c r="CE116" s="45">
        <v>0</v>
      </c>
      <c r="CF116" s="45">
        <v>1</v>
      </c>
      <c r="CG116" s="45">
        <v>4</v>
      </c>
      <c r="CH116" s="45">
        <v>7</v>
      </c>
      <c r="CI116" s="45">
        <v>50.3</v>
      </c>
      <c r="CJ116" s="45">
        <v>100</v>
      </c>
    </row>
    <row r="117" spans="1:88" ht="14" customHeight="1" x14ac:dyDescent="0.35">
      <c r="A117" s="79">
        <v>903</v>
      </c>
      <c r="B117" s="61" t="s">
        <v>117</v>
      </c>
      <c r="C117" s="61" t="s">
        <v>116</v>
      </c>
      <c r="D117" s="63">
        <v>39.020198800000003</v>
      </c>
      <c r="E117" s="63">
        <v>-86.181999200000007</v>
      </c>
      <c r="F117" s="59" t="s">
        <v>302</v>
      </c>
      <c r="G117" s="59" t="s">
        <v>91</v>
      </c>
      <c r="H117" s="59">
        <v>51202080402</v>
      </c>
      <c r="I117" s="59">
        <v>39.020198800000003</v>
      </c>
      <c r="J117" s="59">
        <v>-86.181999200000007</v>
      </c>
      <c r="K117" s="59" t="s">
        <v>92</v>
      </c>
      <c r="L117" s="68">
        <v>2</v>
      </c>
      <c r="M117" s="70"/>
      <c r="N117" s="62">
        <v>62.7</v>
      </c>
      <c r="O117" s="62" t="s">
        <v>93</v>
      </c>
      <c r="P117" s="59">
        <v>16.5</v>
      </c>
      <c r="Q117" s="59">
        <v>6</v>
      </c>
      <c r="R117" s="70"/>
      <c r="S117" s="62">
        <v>0.5</v>
      </c>
      <c r="T117" s="70"/>
      <c r="U117" s="62">
        <v>3.0000000000000001E-3</v>
      </c>
      <c r="V117" s="70"/>
      <c r="W117" s="62">
        <v>5.0000000000000001E-3</v>
      </c>
      <c r="X117" s="70"/>
      <c r="Y117" s="62">
        <v>1.8694999999999999</v>
      </c>
      <c r="Z117" s="70"/>
      <c r="AA117" s="62">
        <v>1.8480000000000001</v>
      </c>
      <c r="AB117" s="70" t="s">
        <v>94</v>
      </c>
      <c r="AC117" s="71">
        <v>1.4E-2</v>
      </c>
      <c r="AD117" s="69">
        <v>4.2748530858530724E-3</v>
      </c>
      <c r="AE117" s="62"/>
      <c r="AF117" s="68">
        <v>6</v>
      </c>
      <c r="AG117" s="68">
        <v>5</v>
      </c>
      <c r="AH117" s="68">
        <v>5</v>
      </c>
      <c r="AI117" s="68">
        <v>14</v>
      </c>
      <c r="AJ117" s="68">
        <v>6</v>
      </c>
      <c r="AK117" s="68">
        <v>9</v>
      </c>
      <c r="AL117" s="68">
        <v>5</v>
      </c>
      <c r="AM117" s="68">
        <v>1</v>
      </c>
      <c r="AN117" s="68">
        <v>2</v>
      </c>
      <c r="AO117" s="68">
        <v>3</v>
      </c>
      <c r="AP117" s="68">
        <v>4</v>
      </c>
      <c r="AQ117" s="68">
        <v>1</v>
      </c>
      <c r="AR117" s="68">
        <v>0</v>
      </c>
      <c r="AS117" s="68">
        <v>0</v>
      </c>
      <c r="AT117" s="76">
        <v>61</v>
      </c>
      <c r="AU117" s="46">
        <v>120</v>
      </c>
      <c r="AY117" s="49">
        <f>Y117/U117</f>
        <v>623.16666666666663</v>
      </c>
      <c r="AZ117" s="50">
        <f>AA117/Y117</f>
        <v>0.98849959882321481</v>
      </c>
      <c r="BA117" s="50">
        <f>W117/U117</f>
        <v>1.6666666666666667</v>
      </c>
      <c r="BB117" s="50">
        <f>W117/(U117*3.06)</f>
        <v>0.54466230936819171</v>
      </c>
      <c r="BC117" s="45">
        <v>44288</v>
      </c>
      <c r="BD117" s="45">
        <v>903</v>
      </c>
      <c r="BE117" s="45" t="s">
        <v>106</v>
      </c>
      <c r="BF117" s="45">
        <v>51202080402</v>
      </c>
      <c r="BG117" s="45" t="s">
        <v>95</v>
      </c>
      <c r="BH117" s="45">
        <v>39.020198800000003</v>
      </c>
      <c r="BI117" s="45">
        <v>-86.181999200000007</v>
      </c>
      <c r="BJ117" s="45" t="s">
        <v>92</v>
      </c>
      <c r="BK117" s="45">
        <v>5</v>
      </c>
      <c r="BL117" s="45">
        <v>5</v>
      </c>
      <c r="BM117" s="45">
        <v>3.1</v>
      </c>
      <c r="BN117" s="45">
        <v>4.9999999999998934</v>
      </c>
      <c r="BO117" s="45" t="s">
        <v>97</v>
      </c>
      <c r="BP117" s="45">
        <v>0.53100000000000003</v>
      </c>
      <c r="BQ117" s="45" t="s">
        <v>98</v>
      </c>
      <c r="BR117" s="45">
        <v>1.7433317459562177E-4</v>
      </c>
      <c r="BS117" s="45">
        <v>0.58299999999999996</v>
      </c>
      <c r="BT117" s="45">
        <v>1.0999999999999999E-2</v>
      </c>
      <c r="BU117" s="45">
        <v>10</v>
      </c>
      <c r="BV117" s="45">
        <v>5</v>
      </c>
      <c r="BW117" s="45">
        <v>5</v>
      </c>
      <c r="BX117" s="45">
        <v>6</v>
      </c>
      <c r="BY117" s="45">
        <v>8</v>
      </c>
      <c r="BZ117" s="45">
        <v>9</v>
      </c>
      <c r="CA117" s="45">
        <v>0</v>
      </c>
      <c r="CB117" s="45">
        <v>2.5</v>
      </c>
      <c r="CC117" s="45">
        <v>1</v>
      </c>
      <c r="CD117" s="45">
        <v>2</v>
      </c>
      <c r="CE117" s="45">
        <v>4</v>
      </c>
      <c r="CF117" s="45">
        <v>3</v>
      </c>
      <c r="CG117" s="45">
        <v>6</v>
      </c>
      <c r="CH117" s="45">
        <v>7</v>
      </c>
      <c r="CI117" s="45">
        <v>68.5</v>
      </c>
      <c r="CJ117" s="45">
        <v>120</v>
      </c>
    </row>
    <row r="118" spans="1:88" ht="14" customHeight="1" x14ac:dyDescent="0.35">
      <c r="A118" s="79">
        <v>905</v>
      </c>
      <c r="B118" s="61" t="s">
        <v>113</v>
      </c>
      <c r="C118" s="61" t="s">
        <v>112</v>
      </c>
      <c r="D118" s="63">
        <v>39.003299699999999</v>
      </c>
      <c r="E118" s="63">
        <v>-86.262496900000002</v>
      </c>
      <c r="F118" s="59" t="s">
        <v>304</v>
      </c>
      <c r="G118" s="59" t="s">
        <v>91</v>
      </c>
      <c r="H118" s="59">
        <v>51202080404</v>
      </c>
      <c r="I118" s="59">
        <v>39.003299699999999</v>
      </c>
      <c r="J118" s="59">
        <v>-86.262496900000002</v>
      </c>
      <c r="K118" s="59" t="s">
        <v>114</v>
      </c>
      <c r="L118" s="68"/>
      <c r="M118" s="70"/>
      <c r="N118" s="62"/>
      <c r="O118" s="62"/>
      <c r="P118" s="59"/>
      <c r="Q118" s="59"/>
      <c r="R118" s="70"/>
      <c r="S118" s="62"/>
      <c r="T118" s="70"/>
      <c r="U118" s="62"/>
      <c r="V118" s="70"/>
      <c r="W118" s="62"/>
      <c r="X118" s="70"/>
      <c r="Y118" s="62"/>
      <c r="Z118" s="70"/>
      <c r="AA118" s="62"/>
      <c r="AB118" s="70"/>
      <c r="AC118" s="71"/>
      <c r="AD118" s="69"/>
      <c r="AE118" s="62"/>
      <c r="AF118" s="68">
        <v>10</v>
      </c>
      <c r="AG118" s="68">
        <v>5</v>
      </c>
      <c r="AH118" s="68">
        <v>5</v>
      </c>
      <c r="AI118" s="68">
        <v>4</v>
      </c>
      <c r="AJ118" s="68">
        <v>3</v>
      </c>
      <c r="AK118" s="68">
        <v>9</v>
      </c>
      <c r="AL118" s="68">
        <v>6.5</v>
      </c>
      <c r="AM118" s="68">
        <v>5</v>
      </c>
      <c r="AN118" s="68">
        <v>4</v>
      </c>
      <c r="AO118" s="68">
        <v>3</v>
      </c>
      <c r="AP118" s="68">
        <v>0</v>
      </c>
      <c r="AQ118" s="68">
        <v>0</v>
      </c>
      <c r="AR118" s="68">
        <v>0</v>
      </c>
      <c r="AS118" s="68">
        <v>0</v>
      </c>
      <c r="AT118" s="76">
        <v>54.5</v>
      </c>
      <c r="AU118" s="46" t="s">
        <v>115</v>
      </c>
      <c r="BC118" s="45">
        <v>44288</v>
      </c>
      <c r="BD118" s="45">
        <v>905</v>
      </c>
      <c r="BE118" s="45" t="s">
        <v>101</v>
      </c>
      <c r="BF118" s="45">
        <v>51202080404</v>
      </c>
      <c r="BG118" s="45" t="s">
        <v>95</v>
      </c>
      <c r="BH118" s="45">
        <v>39.003299699999999</v>
      </c>
      <c r="BI118" s="45">
        <v>-86.262496900000002</v>
      </c>
      <c r="BJ118" s="45" t="s">
        <v>92</v>
      </c>
      <c r="BK118" s="45">
        <v>5.5</v>
      </c>
      <c r="BL118" s="45">
        <v>5</v>
      </c>
      <c r="BM118" s="45">
        <v>0</v>
      </c>
      <c r="BN118" s="45">
        <v>0.99999999999988987</v>
      </c>
      <c r="BO118" s="45" t="s">
        <v>97</v>
      </c>
      <c r="BP118" s="45">
        <v>8.5000000000000006E-2</v>
      </c>
      <c r="BQ118" s="45" t="s">
        <v>98</v>
      </c>
      <c r="BR118" s="45">
        <v>1.8154768923451525E-4</v>
      </c>
      <c r="BS118" s="45">
        <v>0.17</v>
      </c>
      <c r="BT118" s="45">
        <v>1.2E-2</v>
      </c>
      <c r="BU118" s="45">
        <v>10</v>
      </c>
      <c r="BV118" s="45">
        <v>5</v>
      </c>
      <c r="BW118" s="45">
        <v>5</v>
      </c>
      <c r="BX118" s="45">
        <v>6</v>
      </c>
      <c r="BY118" s="45">
        <v>6</v>
      </c>
      <c r="BZ118" s="45">
        <v>9</v>
      </c>
      <c r="CA118" s="45">
        <v>5</v>
      </c>
      <c r="CB118" s="45">
        <v>5</v>
      </c>
      <c r="CC118" s="45">
        <v>2</v>
      </c>
      <c r="CD118" s="45">
        <v>3</v>
      </c>
      <c r="CE118" s="45">
        <v>4</v>
      </c>
      <c r="CF118" s="45">
        <v>2</v>
      </c>
      <c r="CG118" s="45">
        <v>6</v>
      </c>
      <c r="CH118" s="45">
        <v>4</v>
      </c>
      <c r="CI118" s="45">
        <v>72</v>
      </c>
      <c r="CJ118" s="45">
        <v>120</v>
      </c>
    </row>
    <row r="119" spans="1:88" ht="14" customHeight="1" x14ac:dyDescent="0.35">
      <c r="A119" s="79">
        <v>909</v>
      </c>
      <c r="B119" s="62" t="s">
        <v>111</v>
      </c>
      <c r="C119" s="61" t="s">
        <v>110</v>
      </c>
      <c r="D119" s="63">
        <v>38.973800699999998</v>
      </c>
      <c r="E119" s="63">
        <v>-86.139099099999996</v>
      </c>
      <c r="F119" s="59" t="s">
        <v>301</v>
      </c>
      <c r="G119" s="59" t="s">
        <v>91</v>
      </c>
      <c r="H119" s="59">
        <v>51202080401</v>
      </c>
      <c r="I119" s="59">
        <v>38.973800699999998</v>
      </c>
      <c r="J119" s="59">
        <v>-86.139099099999996</v>
      </c>
      <c r="K119" s="59" t="s">
        <v>92</v>
      </c>
      <c r="L119" s="68">
        <v>1</v>
      </c>
      <c r="M119" s="70"/>
      <c r="N119" s="62">
        <v>9.8000000000000007</v>
      </c>
      <c r="O119" s="62" t="s">
        <v>93</v>
      </c>
      <c r="P119" s="59">
        <v>17</v>
      </c>
      <c r="Q119" s="59">
        <v>6</v>
      </c>
      <c r="R119" s="70" t="s">
        <v>94</v>
      </c>
      <c r="S119" s="62">
        <v>0.5</v>
      </c>
      <c r="T119" s="70"/>
      <c r="U119" s="62">
        <v>7.0000000000000001E-3</v>
      </c>
      <c r="V119" s="70"/>
      <c r="W119" s="62">
        <v>1.0999999999999999E-2</v>
      </c>
      <c r="X119" s="70"/>
      <c r="Y119" s="62">
        <v>0.502</v>
      </c>
      <c r="Z119" s="70"/>
      <c r="AA119" s="62">
        <v>0.50600000000000001</v>
      </c>
      <c r="AB119" s="70" t="s">
        <v>94</v>
      </c>
      <c r="AC119" s="71">
        <v>1.4E-2</v>
      </c>
      <c r="AD119" s="69">
        <v>4.437696061512772E-3</v>
      </c>
      <c r="AE119" s="62"/>
      <c r="AF119" s="68">
        <v>10</v>
      </c>
      <c r="AG119" s="68">
        <v>5</v>
      </c>
      <c r="AH119" s="68">
        <v>5</v>
      </c>
      <c r="AI119" s="68">
        <v>4</v>
      </c>
      <c r="AJ119" s="68">
        <v>8</v>
      </c>
      <c r="AK119" s="68">
        <v>9</v>
      </c>
      <c r="AL119" s="68">
        <v>5</v>
      </c>
      <c r="AM119" s="68">
        <v>3</v>
      </c>
      <c r="AN119" s="68">
        <v>4</v>
      </c>
      <c r="AO119" s="68">
        <v>2</v>
      </c>
      <c r="AP119" s="68">
        <v>4</v>
      </c>
      <c r="AQ119" s="68">
        <v>0</v>
      </c>
      <c r="AR119" s="68">
        <v>0</v>
      </c>
      <c r="AS119" s="68">
        <v>0</v>
      </c>
      <c r="AT119" s="76">
        <v>59</v>
      </c>
      <c r="AU119" s="46">
        <v>250</v>
      </c>
      <c r="AY119" s="49">
        <f t="shared" ref="AY119:AY126" si="16">Y119/U119</f>
        <v>71.714285714285708</v>
      </c>
      <c r="AZ119" s="50">
        <f t="shared" ref="AZ119:AZ126" si="17">AA119/Y119</f>
        <v>1.0079681274900398</v>
      </c>
      <c r="BA119" s="50">
        <f t="shared" ref="BA119:BA126" si="18">W119/U119</f>
        <v>1.5714285714285714</v>
      </c>
      <c r="BB119" s="50">
        <f t="shared" ref="BB119:BB126" si="19">W119/(U119*3.06)</f>
        <v>0.51353874883286643</v>
      </c>
      <c r="BC119" s="45">
        <v>44288</v>
      </c>
      <c r="BD119" s="45">
        <v>909</v>
      </c>
      <c r="BE119" s="45" t="s">
        <v>90</v>
      </c>
      <c r="BF119" s="45">
        <v>51202080401</v>
      </c>
      <c r="BG119" s="45" t="s">
        <v>95</v>
      </c>
      <c r="BH119" s="45">
        <v>38.973800699999998</v>
      </c>
      <c r="BI119" s="45">
        <v>-86.139099099999996</v>
      </c>
      <c r="BJ119" s="45" t="s">
        <v>92</v>
      </c>
      <c r="BK119" s="45">
        <v>5</v>
      </c>
      <c r="BL119" s="45">
        <v>5</v>
      </c>
      <c r="BM119" s="45">
        <v>3.1</v>
      </c>
      <c r="BN119" s="45" t="s">
        <v>96</v>
      </c>
      <c r="BO119" s="45" t="s">
        <v>97</v>
      </c>
      <c r="BP119" s="45">
        <v>0.16</v>
      </c>
      <c r="BQ119" s="45" t="s">
        <v>98</v>
      </c>
      <c r="BR119" s="45">
        <v>1.7433317459562177E-4</v>
      </c>
      <c r="BS119" s="45">
        <v>0.23300000000000001</v>
      </c>
      <c r="BT119" s="45">
        <v>0.01</v>
      </c>
      <c r="BU119" s="45">
        <v>10</v>
      </c>
      <c r="BV119" s="45">
        <v>0</v>
      </c>
      <c r="BW119" s="45">
        <v>0</v>
      </c>
      <c r="BX119" s="45">
        <v>6</v>
      </c>
      <c r="BY119" s="45">
        <v>8</v>
      </c>
      <c r="BZ119" s="45">
        <v>9</v>
      </c>
      <c r="CA119" s="45">
        <v>5</v>
      </c>
      <c r="CB119" s="45">
        <v>1</v>
      </c>
      <c r="CC119" s="45">
        <v>2</v>
      </c>
      <c r="CD119" s="45">
        <v>2</v>
      </c>
      <c r="CE119" s="45">
        <v>4</v>
      </c>
      <c r="CF119" s="45">
        <v>1</v>
      </c>
      <c r="CG119" s="45">
        <v>4</v>
      </c>
      <c r="CH119" s="45">
        <v>4</v>
      </c>
      <c r="CI119" s="45">
        <v>56</v>
      </c>
      <c r="CJ119" s="45">
        <v>120</v>
      </c>
    </row>
    <row r="120" spans="1:88" ht="14" customHeight="1" x14ac:dyDescent="0.35">
      <c r="A120" s="79">
        <v>912</v>
      </c>
      <c r="B120" s="61" t="s">
        <v>89</v>
      </c>
      <c r="C120" s="61" t="s">
        <v>110</v>
      </c>
      <c r="D120" s="63">
        <v>38.973800699999998</v>
      </c>
      <c r="E120" s="63">
        <v>-86.1356964</v>
      </c>
      <c r="F120" s="59" t="s">
        <v>301</v>
      </c>
      <c r="G120" s="59" t="s">
        <v>91</v>
      </c>
      <c r="H120" s="59">
        <v>51202080401</v>
      </c>
      <c r="I120" s="59">
        <v>38.973800699999998</v>
      </c>
      <c r="J120" s="59">
        <v>-86.1356964</v>
      </c>
      <c r="K120" s="59" t="s">
        <v>92</v>
      </c>
      <c r="L120" s="68">
        <v>0</v>
      </c>
      <c r="M120" s="70"/>
      <c r="N120" s="62">
        <v>6.3</v>
      </c>
      <c r="O120" s="62" t="s">
        <v>93</v>
      </c>
      <c r="P120" s="59">
        <v>16.5</v>
      </c>
      <c r="Q120" s="59">
        <v>6</v>
      </c>
      <c r="R120" s="70"/>
      <c r="S120" s="62">
        <v>0.5</v>
      </c>
      <c r="T120" s="70"/>
      <c r="U120" s="62">
        <v>0.01</v>
      </c>
      <c r="V120" s="70"/>
      <c r="W120" s="62">
        <v>2E-3</v>
      </c>
      <c r="X120" s="70"/>
      <c r="Y120" s="62">
        <v>0.10100000000000001</v>
      </c>
      <c r="Z120" s="70" t="s">
        <v>94</v>
      </c>
      <c r="AA120" s="62">
        <v>7.9000000000000008E-3</v>
      </c>
      <c r="AB120" s="70" t="s">
        <v>94</v>
      </c>
      <c r="AC120" s="71">
        <v>1.4E-2</v>
      </c>
      <c r="AD120" s="69">
        <v>4.2748530858530724E-3</v>
      </c>
      <c r="AE120" s="62"/>
      <c r="AF120" s="68">
        <v>10</v>
      </c>
      <c r="AG120" s="68">
        <v>5</v>
      </c>
      <c r="AH120" s="68">
        <v>0</v>
      </c>
      <c r="AI120" s="68">
        <v>8</v>
      </c>
      <c r="AJ120" s="68">
        <v>6</v>
      </c>
      <c r="AK120" s="68">
        <v>9</v>
      </c>
      <c r="AL120" s="68">
        <v>5</v>
      </c>
      <c r="AM120" s="68">
        <v>1</v>
      </c>
      <c r="AN120" s="68">
        <v>2</v>
      </c>
      <c r="AO120" s="68">
        <v>3</v>
      </c>
      <c r="AP120" s="68">
        <v>4</v>
      </c>
      <c r="AQ120" s="68">
        <v>1</v>
      </c>
      <c r="AR120" s="68">
        <v>0</v>
      </c>
      <c r="AS120" s="68">
        <v>0</v>
      </c>
      <c r="AT120" s="76">
        <v>54</v>
      </c>
      <c r="AU120" s="46">
        <v>250</v>
      </c>
      <c r="AY120" s="49">
        <f t="shared" si="16"/>
        <v>10.1</v>
      </c>
      <c r="AZ120" s="50">
        <f t="shared" si="17"/>
        <v>7.8217821782178218E-2</v>
      </c>
      <c r="BA120" s="50">
        <f t="shared" si="18"/>
        <v>0.2</v>
      </c>
      <c r="BB120" s="50">
        <f t="shared" si="19"/>
        <v>6.5359477124182996E-2</v>
      </c>
      <c r="BC120" s="45">
        <v>44288</v>
      </c>
      <c r="BD120" s="45">
        <v>912</v>
      </c>
      <c r="BE120" s="45" t="s">
        <v>90</v>
      </c>
      <c r="BF120" s="45">
        <v>51202080401</v>
      </c>
      <c r="BG120" s="45" t="s">
        <v>95</v>
      </c>
      <c r="BH120" s="45">
        <v>38.973800699999998</v>
      </c>
      <c r="BI120" s="45">
        <v>-86.1356964</v>
      </c>
      <c r="BJ120" s="45" t="s">
        <v>92</v>
      </c>
      <c r="BK120" s="45">
        <v>4</v>
      </c>
      <c r="BL120" s="45">
        <v>5</v>
      </c>
      <c r="BM120" s="45">
        <v>6.3</v>
      </c>
      <c r="BN120" s="45" t="s">
        <v>96</v>
      </c>
      <c r="BO120" s="45" t="s">
        <v>97</v>
      </c>
      <c r="BP120" s="45">
        <v>0.29599999999999999</v>
      </c>
      <c r="BQ120" s="45" t="s">
        <v>98</v>
      </c>
      <c r="BR120" s="45">
        <v>1.6068228989907704E-4</v>
      </c>
      <c r="BS120" s="45">
        <v>0.34699999999999998</v>
      </c>
      <c r="BT120" s="45">
        <v>0.01</v>
      </c>
      <c r="BU120" s="45">
        <v>14</v>
      </c>
      <c r="BV120" s="45">
        <v>5</v>
      </c>
      <c r="BW120" s="45">
        <v>0</v>
      </c>
      <c r="BX120" s="45">
        <v>2</v>
      </c>
      <c r="BY120" s="45">
        <v>8</v>
      </c>
      <c r="BZ120" s="45">
        <v>6</v>
      </c>
      <c r="CA120" s="45">
        <v>5</v>
      </c>
      <c r="CB120" s="45">
        <v>2</v>
      </c>
      <c r="CC120" s="45">
        <v>2</v>
      </c>
      <c r="CD120" s="45">
        <v>3</v>
      </c>
      <c r="CE120" s="45">
        <v>4</v>
      </c>
      <c r="CF120" s="45">
        <v>3</v>
      </c>
      <c r="CG120" s="45">
        <v>8</v>
      </c>
      <c r="CH120" s="45">
        <v>7</v>
      </c>
      <c r="CI120" s="45">
        <v>69</v>
      </c>
      <c r="CJ120" s="45">
        <v>120</v>
      </c>
    </row>
    <row r="121" spans="1:88" ht="14" customHeight="1" x14ac:dyDescent="0.35">
      <c r="A121" s="79">
        <v>914</v>
      </c>
      <c r="B121" s="61" t="s">
        <v>109</v>
      </c>
      <c r="C121" s="61" t="s">
        <v>108</v>
      </c>
      <c r="D121" s="63">
        <v>39.021900199999997</v>
      </c>
      <c r="E121" s="63">
        <v>-86.2606964</v>
      </c>
      <c r="F121" s="59" t="s">
        <v>304</v>
      </c>
      <c r="G121" s="59" t="s">
        <v>91</v>
      </c>
      <c r="H121" s="59">
        <v>51202080404</v>
      </c>
      <c r="I121" s="59">
        <v>39.021900199999997</v>
      </c>
      <c r="J121" s="59">
        <v>-86.2606964</v>
      </c>
      <c r="K121" s="59" t="s">
        <v>92</v>
      </c>
      <c r="L121" s="68">
        <v>1</v>
      </c>
      <c r="M121" s="70"/>
      <c r="N121" s="62">
        <v>48</v>
      </c>
      <c r="O121" s="62" t="s">
        <v>93</v>
      </c>
      <c r="P121" s="59"/>
      <c r="Q121" s="59">
        <v>6</v>
      </c>
      <c r="R121" s="70"/>
      <c r="S121" s="62">
        <v>3</v>
      </c>
      <c r="T121" s="70"/>
      <c r="U121" s="62">
        <v>4.1000000000000002E-2</v>
      </c>
      <c r="V121" s="70"/>
      <c r="W121" s="62">
        <v>4.0000000000000001E-3</v>
      </c>
      <c r="X121" s="70"/>
      <c r="Y121" s="62">
        <v>0.36799999999999999</v>
      </c>
      <c r="Z121" s="70" t="s">
        <v>94</v>
      </c>
      <c r="AA121" s="62">
        <v>7.9000000000000008E-3</v>
      </c>
      <c r="AB121" s="70"/>
      <c r="AC121" s="71">
        <v>7.4999999999999997E-2</v>
      </c>
      <c r="AD121" s="69" t="s">
        <v>102</v>
      </c>
      <c r="AE121" s="62"/>
      <c r="AF121" s="68">
        <v>12</v>
      </c>
      <c r="AG121" s="68">
        <v>0</v>
      </c>
      <c r="AH121" s="68">
        <v>0</v>
      </c>
      <c r="AI121" s="68">
        <v>10</v>
      </c>
      <c r="AJ121" s="68">
        <v>4.5</v>
      </c>
      <c r="AK121" s="68">
        <v>9</v>
      </c>
      <c r="AL121" s="68">
        <v>5</v>
      </c>
      <c r="AM121" s="68">
        <v>5</v>
      </c>
      <c r="AN121" s="68">
        <v>2</v>
      </c>
      <c r="AO121" s="68">
        <v>2</v>
      </c>
      <c r="AP121" s="68">
        <v>4</v>
      </c>
      <c r="AQ121" s="68">
        <v>1</v>
      </c>
      <c r="AR121" s="68">
        <v>0</v>
      </c>
      <c r="AS121" s="68">
        <v>0</v>
      </c>
      <c r="AT121" s="76">
        <v>54.5</v>
      </c>
      <c r="AU121" s="46">
        <v>120</v>
      </c>
      <c r="AY121" s="49">
        <f t="shared" si="16"/>
        <v>8.9756097560975601</v>
      </c>
      <c r="AZ121" s="50">
        <f t="shared" si="17"/>
        <v>2.1467391304347827E-2</v>
      </c>
      <c r="BA121" s="50">
        <f t="shared" si="18"/>
        <v>9.7560975609756101E-2</v>
      </c>
      <c r="BB121" s="50">
        <f t="shared" si="19"/>
        <v>3.1882671767894145E-2</v>
      </c>
      <c r="BC121" s="45">
        <v>44288</v>
      </c>
      <c r="BD121" s="45">
        <v>914</v>
      </c>
      <c r="BE121" s="45" t="s">
        <v>101</v>
      </c>
      <c r="BF121" s="45">
        <v>51202080404</v>
      </c>
      <c r="BG121" s="45" t="s">
        <v>95</v>
      </c>
      <c r="BH121" s="45">
        <v>39.021900199999997</v>
      </c>
      <c r="BI121" s="45">
        <v>-86.2606964</v>
      </c>
      <c r="BJ121" s="45" t="s">
        <v>92</v>
      </c>
      <c r="BK121" s="45">
        <v>6.5</v>
      </c>
      <c r="BL121" s="45">
        <v>4</v>
      </c>
      <c r="BM121" s="45">
        <v>21.1</v>
      </c>
      <c r="BN121" s="45">
        <v>5.5999999999998273</v>
      </c>
      <c r="BO121" s="45" t="s">
        <v>97</v>
      </c>
      <c r="BP121" s="45">
        <v>0.38800000000000001</v>
      </c>
      <c r="BQ121" s="45" t="s">
        <v>98</v>
      </c>
      <c r="BR121" s="45">
        <v>1.9680160846588484E-5</v>
      </c>
      <c r="BS121" s="45">
        <v>0.50700000000000001</v>
      </c>
      <c r="BT121" s="45">
        <v>1.9E-2</v>
      </c>
      <c r="BU121" s="45">
        <v>14</v>
      </c>
      <c r="BV121" s="45">
        <v>5</v>
      </c>
      <c r="BW121" s="45">
        <v>0</v>
      </c>
      <c r="BX121" s="45">
        <v>10</v>
      </c>
      <c r="BY121" s="45">
        <v>8</v>
      </c>
      <c r="BZ121" s="45">
        <v>9</v>
      </c>
      <c r="CA121" s="45">
        <v>6.5</v>
      </c>
      <c r="CB121" s="45">
        <v>5</v>
      </c>
      <c r="CC121" s="45">
        <v>2</v>
      </c>
      <c r="CD121" s="45">
        <v>2</v>
      </c>
      <c r="CE121" s="45">
        <v>8</v>
      </c>
      <c r="CF121" s="45">
        <v>1</v>
      </c>
      <c r="CG121" s="45">
        <v>0</v>
      </c>
      <c r="CH121" s="45">
        <v>0</v>
      </c>
      <c r="CI121" s="45">
        <v>70.5</v>
      </c>
      <c r="CJ121" s="45">
        <v>120</v>
      </c>
    </row>
    <row r="122" spans="1:88" ht="14" customHeight="1" x14ac:dyDescent="0.35">
      <c r="A122" s="79">
        <v>915</v>
      </c>
      <c r="B122" s="62" t="s">
        <v>105</v>
      </c>
      <c r="C122" s="61" t="s">
        <v>108</v>
      </c>
      <c r="D122" s="63">
        <v>39.019798299999998</v>
      </c>
      <c r="E122" s="63">
        <v>-86.202201799999997</v>
      </c>
      <c r="F122" s="59" t="s">
        <v>302</v>
      </c>
      <c r="G122" s="59" t="s">
        <v>91</v>
      </c>
      <c r="H122" s="59">
        <v>51202080402</v>
      </c>
      <c r="I122" s="59">
        <v>39.019798299999998</v>
      </c>
      <c r="J122" s="59">
        <v>-86.202201799999997</v>
      </c>
      <c r="K122" s="59" t="s">
        <v>92</v>
      </c>
      <c r="L122" s="68">
        <v>3</v>
      </c>
      <c r="M122" s="70"/>
      <c r="N122" s="62">
        <v>613.1</v>
      </c>
      <c r="O122" s="62" t="s">
        <v>93</v>
      </c>
      <c r="P122" s="59">
        <v>17.5</v>
      </c>
      <c r="Q122" s="59">
        <v>5.5</v>
      </c>
      <c r="R122" s="70"/>
      <c r="S122" s="62">
        <v>3.5</v>
      </c>
      <c r="T122" s="70"/>
      <c r="U122" s="62">
        <v>1.4999999999999999E-2</v>
      </c>
      <c r="V122" s="70"/>
      <c r="W122" s="62">
        <v>4.0000000000000001E-3</v>
      </c>
      <c r="X122" s="70"/>
      <c r="Y122" s="62">
        <v>1.1719999999999999</v>
      </c>
      <c r="Z122" s="70"/>
      <c r="AA122" s="62">
        <v>0.98099999999999998</v>
      </c>
      <c r="AB122" s="70" t="s">
        <v>94</v>
      </c>
      <c r="AC122" s="71">
        <v>1.4E-2</v>
      </c>
      <c r="AD122" s="69">
        <v>1.4569195596270165E-3</v>
      </c>
      <c r="AE122" s="62"/>
      <c r="AF122" s="68">
        <v>10</v>
      </c>
      <c r="AG122" s="68">
        <v>5</v>
      </c>
      <c r="AH122" s="68">
        <v>5</v>
      </c>
      <c r="AI122" s="68">
        <v>4</v>
      </c>
      <c r="AJ122" s="68">
        <v>3</v>
      </c>
      <c r="AK122" s="68">
        <v>7.5</v>
      </c>
      <c r="AL122" s="68">
        <v>5</v>
      </c>
      <c r="AM122" s="68">
        <v>1</v>
      </c>
      <c r="AN122" s="68">
        <v>4</v>
      </c>
      <c r="AO122" s="68">
        <v>2</v>
      </c>
      <c r="AP122" s="68">
        <v>0</v>
      </c>
      <c r="AQ122" s="68">
        <v>0</v>
      </c>
      <c r="AR122" s="68">
        <v>0</v>
      </c>
      <c r="AS122" s="68">
        <v>0</v>
      </c>
      <c r="AT122" s="76">
        <v>46.5</v>
      </c>
      <c r="AU122" s="46">
        <v>103</v>
      </c>
      <c r="AY122" s="49">
        <f t="shared" si="16"/>
        <v>78.133333333333326</v>
      </c>
      <c r="AZ122" s="50">
        <f t="shared" si="17"/>
        <v>0.83703071672354956</v>
      </c>
      <c r="BA122" s="50">
        <f t="shared" si="18"/>
        <v>0.26666666666666666</v>
      </c>
      <c r="BB122" s="50">
        <f t="shared" si="19"/>
        <v>8.714596949891068E-2</v>
      </c>
      <c r="BC122" s="45">
        <v>44288</v>
      </c>
      <c r="BD122" s="45">
        <v>915</v>
      </c>
      <c r="BE122" s="45" t="s">
        <v>106</v>
      </c>
      <c r="BF122" s="45">
        <v>51202080402</v>
      </c>
      <c r="BG122" s="45" t="s">
        <v>95</v>
      </c>
      <c r="BH122" s="45">
        <v>39.019798299999998</v>
      </c>
      <c r="BI122" s="45">
        <v>-86.202201799999997</v>
      </c>
      <c r="BJ122" s="45" t="s">
        <v>92</v>
      </c>
      <c r="BK122" s="45">
        <v>5.5</v>
      </c>
      <c r="BL122" s="45">
        <v>4</v>
      </c>
      <c r="BM122" s="45">
        <v>4</v>
      </c>
      <c r="BN122" s="45" t="s">
        <v>96</v>
      </c>
      <c r="BO122" s="45" t="s">
        <v>97</v>
      </c>
      <c r="BP122" s="45">
        <v>0.26100000000000001</v>
      </c>
      <c r="BQ122" s="45" t="s">
        <v>98</v>
      </c>
      <c r="BR122" s="45">
        <v>1.8154980808832432E-5</v>
      </c>
      <c r="BS122" s="45">
        <v>0.311</v>
      </c>
      <c r="BT122" s="45">
        <v>8.9999999999999993E-3</v>
      </c>
      <c r="BU122" s="45">
        <v>10</v>
      </c>
      <c r="BV122" s="45">
        <v>5</v>
      </c>
      <c r="BW122" s="45">
        <v>5</v>
      </c>
      <c r="BX122" s="45">
        <v>16</v>
      </c>
      <c r="BY122" s="45">
        <v>6</v>
      </c>
      <c r="BZ122" s="45">
        <v>9</v>
      </c>
      <c r="CA122" s="45">
        <v>5</v>
      </c>
      <c r="CB122" s="45">
        <v>0.5</v>
      </c>
      <c r="CC122" s="45">
        <v>2</v>
      </c>
      <c r="CD122" s="45">
        <v>2</v>
      </c>
      <c r="CE122" s="45">
        <v>0</v>
      </c>
      <c r="CF122" s="45">
        <v>5</v>
      </c>
      <c r="CG122" s="45">
        <v>6</v>
      </c>
      <c r="CH122" s="45">
        <v>4</v>
      </c>
      <c r="CI122" s="45">
        <v>75.5</v>
      </c>
      <c r="CJ122" s="45">
        <v>35</v>
      </c>
    </row>
    <row r="123" spans="1:88" ht="14" customHeight="1" x14ac:dyDescent="0.35">
      <c r="A123" s="79">
        <v>918</v>
      </c>
      <c r="B123" s="62" t="s">
        <v>105</v>
      </c>
      <c r="C123" s="61" t="s">
        <v>108</v>
      </c>
      <c r="D123" s="63">
        <v>39.019599900000003</v>
      </c>
      <c r="E123" s="63">
        <v>-86.2279968</v>
      </c>
      <c r="F123" s="59" t="s">
        <v>302</v>
      </c>
      <c r="G123" s="59" t="s">
        <v>91</v>
      </c>
      <c r="H123" s="59">
        <v>51202080402</v>
      </c>
      <c r="I123" s="59">
        <v>39.019599900000003</v>
      </c>
      <c r="J123" s="59">
        <v>-86.2279968</v>
      </c>
      <c r="K123" s="59" t="s">
        <v>92</v>
      </c>
      <c r="L123" s="68">
        <v>0</v>
      </c>
      <c r="M123" s="70"/>
      <c r="N123" s="62">
        <v>3.1</v>
      </c>
      <c r="O123" s="62" t="s">
        <v>93</v>
      </c>
      <c r="P123" s="59">
        <v>17</v>
      </c>
      <c r="Q123" s="59">
        <v>6</v>
      </c>
      <c r="R123" s="70"/>
      <c r="S123" s="62">
        <v>0.5</v>
      </c>
      <c r="T123" s="70" t="s">
        <v>94</v>
      </c>
      <c r="U123" s="62">
        <v>2E-3</v>
      </c>
      <c r="V123" s="70"/>
      <c r="W123" s="62">
        <v>2E-3</v>
      </c>
      <c r="X123" s="70" t="s">
        <v>94</v>
      </c>
      <c r="Y123" s="62">
        <v>0.1</v>
      </c>
      <c r="Z123" s="70"/>
      <c r="AA123" s="62">
        <v>1.2E-2</v>
      </c>
      <c r="AB123" s="70" t="s">
        <v>94</v>
      </c>
      <c r="AC123" s="71">
        <v>1.4E-2</v>
      </c>
      <c r="AD123" s="69">
        <v>4.437696061512772E-3</v>
      </c>
      <c r="AE123" s="62"/>
      <c r="AF123" s="68">
        <v>10</v>
      </c>
      <c r="AG123" s="68">
        <v>5</v>
      </c>
      <c r="AH123" s="68">
        <v>5</v>
      </c>
      <c r="AI123" s="68">
        <v>14</v>
      </c>
      <c r="AJ123" s="68">
        <v>6</v>
      </c>
      <c r="AK123" s="68">
        <v>9</v>
      </c>
      <c r="AL123" s="68">
        <v>8</v>
      </c>
      <c r="AM123" s="68">
        <v>5</v>
      </c>
      <c r="AN123" s="68">
        <v>4</v>
      </c>
      <c r="AO123" s="68">
        <v>3</v>
      </c>
      <c r="AP123" s="68">
        <v>5</v>
      </c>
      <c r="AQ123" s="68">
        <v>0</v>
      </c>
      <c r="AR123" s="68">
        <v>0</v>
      </c>
      <c r="AS123" s="68">
        <v>4</v>
      </c>
      <c r="AT123" s="76">
        <v>78</v>
      </c>
      <c r="AU123" s="46">
        <v>103</v>
      </c>
      <c r="AY123" s="49">
        <f t="shared" si="16"/>
        <v>50</v>
      </c>
      <c r="AZ123" s="50">
        <f t="shared" si="17"/>
        <v>0.12</v>
      </c>
      <c r="BA123" s="50">
        <f t="shared" si="18"/>
        <v>1</v>
      </c>
      <c r="BB123" s="50">
        <f t="shared" si="19"/>
        <v>0.32679738562091504</v>
      </c>
      <c r="BC123" s="45">
        <v>44288</v>
      </c>
      <c r="BD123" s="45">
        <v>918</v>
      </c>
      <c r="BE123" s="45" t="s">
        <v>106</v>
      </c>
      <c r="BF123" s="45">
        <v>51202080402</v>
      </c>
      <c r="BG123" s="45" t="s">
        <v>95</v>
      </c>
      <c r="BH123" s="45">
        <v>39.019599900000003</v>
      </c>
      <c r="BI123" s="45">
        <v>-86.2279968</v>
      </c>
      <c r="BJ123" s="45" t="s">
        <v>92</v>
      </c>
      <c r="BK123" s="45">
        <v>6</v>
      </c>
      <c r="BL123" s="45">
        <v>5</v>
      </c>
      <c r="BM123" s="45">
        <v>3</v>
      </c>
      <c r="BN123" s="45" t="s">
        <v>96</v>
      </c>
      <c r="BO123" s="45" t="s">
        <v>97</v>
      </c>
      <c r="BP123" s="45">
        <v>0.08</v>
      </c>
      <c r="BQ123" s="45" t="s">
        <v>98</v>
      </c>
      <c r="BR123" s="45">
        <v>1.8903330013787928E-4</v>
      </c>
      <c r="BS123" s="45">
        <v>0.154</v>
      </c>
      <c r="BT123" s="45">
        <v>8.9999999999999993E-3</v>
      </c>
      <c r="BU123" s="45">
        <v>10</v>
      </c>
      <c r="BV123" s="45">
        <v>5</v>
      </c>
      <c r="BW123" s="45">
        <v>5</v>
      </c>
      <c r="BX123" s="45">
        <v>14</v>
      </c>
      <c r="BY123" s="45">
        <v>6</v>
      </c>
      <c r="BZ123" s="45">
        <v>9</v>
      </c>
      <c r="CA123" s="45">
        <v>8</v>
      </c>
      <c r="CB123" s="45">
        <v>5</v>
      </c>
      <c r="CC123" s="45">
        <v>4</v>
      </c>
      <c r="CD123" s="45">
        <v>3</v>
      </c>
      <c r="CE123" s="45">
        <v>6</v>
      </c>
      <c r="CF123" s="45">
        <v>5</v>
      </c>
      <c r="CG123" s="45">
        <v>6</v>
      </c>
      <c r="CH123" s="45">
        <v>7</v>
      </c>
      <c r="CI123" s="45">
        <v>93</v>
      </c>
      <c r="CJ123" s="45">
        <v>50</v>
      </c>
    </row>
    <row r="124" spans="1:88" ht="14" customHeight="1" x14ac:dyDescent="0.35">
      <c r="A124" s="79">
        <v>920</v>
      </c>
      <c r="B124" s="62" t="s">
        <v>105</v>
      </c>
      <c r="C124" s="61" t="s">
        <v>104</v>
      </c>
      <c r="D124" s="63">
        <v>39.012599899999998</v>
      </c>
      <c r="E124" s="63">
        <v>-86.202697799999996</v>
      </c>
      <c r="F124" s="59" t="s">
        <v>302</v>
      </c>
      <c r="G124" s="59" t="s">
        <v>91</v>
      </c>
      <c r="H124" s="59">
        <v>51202080402</v>
      </c>
      <c r="I124" s="59">
        <v>39.012599899999998</v>
      </c>
      <c r="J124" s="59">
        <v>-86.202697799999996</v>
      </c>
      <c r="K124" s="59" t="s">
        <v>92</v>
      </c>
      <c r="L124" s="68">
        <v>0</v>
      </c>
      <c r="M124" s="70"/>
      <c r="N124" s="62">
        <v>12.2</v>
      </c>
      <c r="O124" s="62" t="s">
        <v>93</v>
      </c>
      <c r="P124" s="59">
        <v>16.5</v>
      </c>
      <c r="Q124" s="59">
        <v>5.5</v>
      </c>
      <c r="R124" s="70"/>
      <c r="S124" s="62">
        <v>0.5</v>
      </c>
      <c r="T124" s="70" t="s">
        <v>94</v>
      </c>
      <c r="U124" s="62">
        <v>2E-3</v>
      </c>
      <c r="V124" s="70" t="s">
        <v>94</v>
      </c>
      <c r="W124" s="62">
        <v>1.9E-3</v>
      </c>
      <c r="X124" s="70" t="s">
        <v>94</v>
      </c>
      <c r="Y124" s="62">
        <v>0.1</v>
      </c>
      <c r="Z124" s="70" t="s">
        <v>94</v>
      </c>
      <c r="AA124" s="62">
        <v>7.9000000000000008E-3</v>
      </c>
      <c r="AB124" s="70" t="s">
        <v>94</v>
      </c>
      <c r="AC124" s="71">
        <v>1.4E-2</v>
      </c>
      <c r="AD124" s="69">
        <v>1.352109545042698E-3</v>
      </c>
      <c r="AE124" s="62"/>
      <c r="AF124" s="68">
        <v>10</v>
      </c>
      <c r="AG124" s="68">
        <v>5</v>
      </c>
      <c r="AH124" s="68">
        <v>5</v>
      </c>
      <c r="AI124" s="68">
        <v>12</v>
      </c>
      <c r="AJ124" s="68">
        <v>6</v>
      </c>
      <c r="AK124" s="68">
        <v>9</v>
      </c>
      <c r="AL124" s="68">
        <v>8</v>
      </c>
      <c r="AM124" s="68">
        <v>3</v>
      </c>
      <c r="AN124" s="68">
        <v>2</v>
      </c>
      <c r="AO124" s="68">
        <v>3</v>
      </c>
      <c r="AP124" s="68">
        <v>4</v>
      </c>
      <c r="AQ124" s="68">
        <v>0</v>
      </c>
      <c r="AR124" s="68">
        <v>0</v>
      </c>
      <c r="AS124" s="68">
        <v>0</v>
      </c>
      <c r="AT124" s="76">
        <v>67</v>
      </c>
      <c r="AU124" s="46">
        <v>111</v>
      </c>
      <c r="AY124" s="49">
        <f t="shared" si="16"/>
        <v>50</v>
      </c>
      <c r="AZ124" s="50">
        <f t="shared" si="17"/>
        <v>7.9000000000000001E-2</v>
      </c>
      <c r="BA124" s="50">
        <f t="shared" si="18"/>
        <v>0.95</v>
      </c>
      <c r="BB124" s="50">
        <f t="shared" si="19"/>
        <v>0.31045751633986923</v>
      </c>
      <c r="BC124" s="45">
        <v>44288</v>
      </c>
      <c r="BD124" s="45">
        <v>920</v>
      </c>
      <c r="BE124" s="45" t="s">
        <v>106</v>
      </c>
      <c r="BF124" s="45">
        <v>51202080402</v>
      </c>
      <c r="BG124" s="45" t="s">
        <v>95</v>
      </c>
      <c r="BH124" s="45">
        <v>39.012599899999998</v>
      </c>
      <c r="BI124" s="45">
        <v>-86.202697799999996</v>
      </c>
      <c r="BJ124" s="45" t="s">
        <v>92</v>
      </c>
      <c r="BK124" s="45">
        <v>6</v>
      </c>
      <c r="BL124" s="45">
        <v>5.5</v>
      </c>
      <c r="BM124" s="45">
        <v>0</v>
      </c>
      <c r="BN124" s="45" t="s">
        <v>96</v>
      </c>
      <c r="BO124" s="45" t="s">
        <v>97</v>
      </c>
      <c r="BP124" s="45" t="s">
        <v>107</v>
      </c>
      <c r="BQ124" s="45" t="s">
        <v>98</v>
      </c>
      <c r="BR124" s="45">
        <v>5.9775832996653618E-4</v>
      </c>
      <c r="BS124" s="45" t="s">
        <v>103</v>
      </c>
      <c r="BT124" s="45">
        <v>3.5000000000000001E-3</v>
      </c>
      <c r="BU124" s="45">
        <v>10</v>
      </c>
      <c r="BV124" s="45">
        <v>5</v>
      </c>
      <c r="BW124" s="45">
        <v>5</v>
      </c>
      <c r="BX124" s="45">
        <v>16</v>
      </c>
      <c r="BY124" s="45">
        <v>8</v>
      </c>
      <c r="BZ124" s="45">
        <v>9</v>
      </c>
      <c r="CA124" s="45">
        <v>4</v>
      </c>
      <c r="CB124" s="45">
        <v>3</v>
      </c>
      <c r="CC124" s="45">
        <v>2</v>
      </c>
      <c r="CD124" s="45">
        <v>2</v>
      </c>
      <c r="CE124" s="45">
        <v>4</v>
      </c>
      <c r="CF124" s="45">
        <v>4</v>
      </c>
      <c r="CG124" s="45">
        <v>6</v>
      </c>
      <c r="CH124" s="45">
        <v>4</v>
      </c>
      <c r="CI124" s="45">
        <v>82</v>
      </c>
      <c r="CJ124" s="45">
        <v>80</v>
      </c>
    </row>
    <row r="125" spans="1:88" ht="14" customHeight="1" x14ac:dyDescent="0.35">
      <c r="A125" s="79">
        <v>924</v>
      </c>
      <c r="B125" s="61" t="s">
        <v>100</v>
      </c>
      <c r="C125" s="61" t="s">
        <v>99</v>
      </c>
      <c r="D125" s="63">
        <v>39.033500699999998</v>
      </c>
      <c r="E125" s="63">
        <v>-86.261497500000004</v>
      </c>
      <c r="F125" s="59" t="s">
        <v>304</v>
      </c>
      <c r="G125" s="59" t="s">
        <v>91</v>
      </c>
      <c r="H125" s="59">
        <v>51202080404</v>
      </c>
      <c r="I125" s="59">
        <v>39.033500699999998</v>
      </c>
      <c r="J125" s="59">
        <v>-86.261497500000004</v>
      </c>
      <c r="K125" s="59" t="s">
        <v>92</v>
      </c>
      <c r="L125" s="68">
        <v>0</v>
      </c>
      <c r="M125" s="70"/>
      <c r="N125" s="62">
        <v>3.1</v>
      </c>
      <c r="O125" s="62" t="s">
        <v>93</v>
      </c>
      <c r="P125" s="59"/>
      <c r="Q125" s="59">
        <v>6</v>
      </c>
      <c r="R125" s="70"/>
      <c r="S125" s="62">
        <v>0.7</v>
      </c>
      <c r="T125" s="70" t="s">
        <v>94</v>
      </c>
      <c r="U125" s="62">
        <v>2E-3</v>
      </c>
      <c r="V125" s="70"/>
      <c r="W125" s="62">
        <v>5.0000000000000001E-3</v>
      </c>
      <c r="X125" s="70" t="s">
        <v>94</v>
      </c>
      <c r="Y125" s="62">
        <v>0.1</v>
      </c>
      <c r="Z125" s="70" t="s">
        <v>94</v>
      </c>
      <c r="AA125" s="62">
        <v>7.9000000000000008E-3</v>
      </c>
      <c r="AB125" s="70" t="s">
        <v>94</v>
      </c>
      <c r="AC125" s="71">
        <v>1.4E-2</v>
      </c>
      <c r="AD125" s="69" t="s">
        <v>102</v>
      </c>
      <c r="AE125" s="62"/>
      <c r="AF125" s="68">
        <v>8</v>
      </c>
      <c r="AG125" s="68">
        <v>5</v>
      </c>
      <c r="AH125" s="68">
        <v>5</v>
      </c>
      <c r="AI125" s="68">
        <v>6</v>
      </c>
      <c r="AJ125" s="68">
        <v>3</v>
      </c>
      <c r="AK125" s="68">
        <v>9</v>
      </c>
      <c r="AL125" s="68">
        <v>5</v>
      </c>
      <c r="AM125" s="68">
        <v>5</v>
      </c>
      <c r="AN125" s="68">
        <v>2</v>
      </c>
      <c r="AO125" s="68">
        <v>3</v>
      </c>
      <c r="AP125" s="68">
        <v>2</v>
      </c>
      <c r="AQ125" s="68">
        <v>0</v>
      </c>
      <c r="AR125" s="68">
        <v>0</v>
      </c>
      <c r="AS125" s="68">
        <v>0</v>
      </c>
      <c r="AT125" s="76">
        <v>53</v>
      </c>
      <c r="AU125" s="46">
        <v>120</v>
      </c>
      <c r="AY125" s="49">
        <f t="shared" si="16"/>
        <v>50</v>
      </c>
      <c r="AZ125" s="50">
        <f t="shared" si="17"/>
        <v>7.9000000000000001E-2</v>
      </c>
      <c r="BA125" s="50">
        <f t="shared" si="18"/>
        <v>2.5</v>
      </c>
      <c r="BB125" s="50">
        <f t="shared" si="19"/>
        <v>0.81699346405228757</v>
      </c>
      <c r="BC125" s="45">
        <v>44288</v>
      </c>
      <c r="BD125" s="45">
        <v>924</v>
      </c>
      <c r="BE125" s="45" t="s">
        <v>101</v>
      </c>
      <c r="BF125" s="45">
        <v>51202080404</v>
      </c>
      <c r="BG125" s="45" t="s">
        <v>95</v>
      </c>
      <c r="BH125" s="45">
        <v>39.033500699999998</v>
      </c>
      <c r="BI125" s="45">
        <v>-86.261497500000004</v>
      </c>
      <c r="BJ125" s="45" t="s">
        <v>92</v>
      </c>
      <c r="BK125" s="45">
        <v>8</v>
      </c>
      <c r="BL125" s="45">
        <v>5</v>
      </c>
      <c r="BM125" s="45">
        <v>0</v>
      </c>
      <c r="BN125" s="45" t="s">
        <v>96</v>
      </c>
      <c r="BO125" s="45" t="s">
        <v>97</v>
      </c>
      <c r="BP125" s="45">
        <v>4.2999999999999997E-2</v>
      </c>
      <c r="BQ125" s="45" t="s">
        <v>98</v>
      </c>
      <c r="BR125" s="45">
        <v>2.2187299459434194E-4</v>
      </c>
      <c r="BS125" s="45" t="s">
        <v>103</v>
      </c>
      <c r="BT125" s="45">
        <v>3.0000000000000001E-3</v>
      </c>
      <c r="BU125" s="45">
        <v>10</v>
      </c>
      <c r="BV125" s="45">
        <v>5</v>
      </c>
      <c r="BW125" s="45">
        <v>5</v>
      </c>
      <c r="BX125" s="45">
        <v>12</v>
      </c>
      <c r="BY125" s="45">
        <v>3</v>
      </c>
      <c r="BZ125" s="45">
        <v>9</v>
      </c>
      <c r="CA125" s="45">
        <v>5</v>
      </c>
      <c r="CB125" s="45">
        <v>5</v>
      </c>
      <c r="CC125" s="45">
        <v>2</v>
      </c>
      <c r="CD125" s="45">
        <v>2</v>
      </c>
      <c r="CE125" s="45">
        <v>8</v>
      </c>
      <c r="CF125" s="45">
        <v>4</v>
      </c>
      <c r="CG125" s="45">
        <v>6</v>
      </c>
      <c r="CH125" s="45">
        <v>4</v>
      </c>
      <c r="CI125" s="45">
        <v>80</v>
      </c>
      <c r="CJ125" s="45">
        <v>50</v>
      </c>
    </row>
    <row r="126" spans="1:88" ht="14" customHeight="1" x14ac:dyDescent="0.35">
      <c r="A126" s="79">
        <v>930</v>
      </c>
      <c r="B126" s="61" t="s">
        <v>89</v>
      </c>
      <c r="C126" s="61" t="s">
        <v>88</v>
      </c>
      <c r="D126" s="63">
        <v>39.0021019</v>
      </c>
      <c r="E126" s="63">
        <v>-86.151702900000004</v>
      </c>
      <c r="F126" s="59" t="s">
        <v>301</v>
      </c>
      <c r="G126" s="59" t="s">
        <v>91</v>
      </c>
      <c r="H126" s="59">
        <v>51202080401</v>
      </c>
      <c r="I126" s="59">
        <v>39.0021019</v>
      </c>
      <c r="J126" s="59">
        <v>-86.151702900000004</v>
      </c>
      <c r="K126" s="59" t="s">
        <v>92</v>
      </c>
      <c r="L126" s="68">
        <v>1</v>
      </c>
      <c r="M126" s="70"/>
      <c r="N126" s="62">
        <v>435.2</v>
      </c>
      <c r="O126" s="62" t="s">
        <v>93</v>
      </c>
      <c r="P126" s="59">
        <v>17</v>
      </c>
      <c r="Q126" s="59">
        <v>5</v>
      </c>
      <c r="R126" s="70" t="s">
        <v>94</v>
      </c>
      <c r="S126" s="62">
        <v>0.5</v>
      </c>
      <c r="T126" s="70" t="s">
        <v>94</v>
      </c>
      <c r="U126" s="62">
        <v>2E-3</v>
      </c>
      <c r="V126" s="70"/>
      <c r="W126" s="62">
        <v>5.0000000000000001E-3</v>
      </c>
      <c r="X126" s="70" t="s">
        <v>94</v>
      </c>
      <c r="Y126" s="62">
        <v>0.1</v>
      </c>
      <c r="Z126" s="70"/>
      <c r="AA126" s="62">
        <v>1.4E-2</v>
      </c>
      <c r="AB126" s="70"/>
      <c r="AC126" s="71">
        <v>1.6E-2</v>
      </c>
      <c r="AD126" s="69">
        <v>5.0730998980069719E-4</v>
      </c>
      <c r="AE126" s="62"/>
      <c r="AF126" s="68">
        <v>14</v>
      </c>
      <c r="AG126" s="68">
        <v>5</v>
      </c>
      <c r="AH126" s="68">
        <v>5</v>
      </c>
      <c r="AI126" s="68">
        <v>4</v>
      </c>
      <c r="AJ126" s="68">
        <v>6</v>
      </c>
      <c r="AK126" s="68">
        <v>9</v>
      </c>
      <c r="AL126" s="68">
        <v>5</v>
      </c>
      <c r="AM126" s="68">
        <v>1</v>
      </c>
      <c r="AN126" s="68">
        <v>4</v>
      </c>
      <c r="AO126" s="68">
        <v>3</v>
      </c>
      <c r="AP126" s="68">
        <v>4</v>
      </c>
      <c r="AQ126" s="68">
        <v>1</v>
      </c>
      <c r="AR126" s="68">
        <v>0</v>
      </c>
      <c r="AS126" s="68">
        <v>0</v>
      </c>
      <c r="AT126" s="76">
        <v>61</v>
      </c>
      <c r="AU126" s="46">
        <v>250</v>
      </c>
      <c r="AY126" s="49">
        <f t="shared" si="16"/>
        <v>50</v>
      </c>
      <c r="AZ126" s="50">
        <f t="shared" si="17"/>
        <v>0.13999999999999999</v>
      </c>
      <c r="BA126" s="50">
        <f t="shared" si="18"/>
        <v>2.5</v>
      </c>
      <c r="BB126" s="50">
        <f t="shared" si="19"/>
        <v>0.81699346405228757</v>
      </c>
      <c r="BC126" s="45">
        <v>44288</v>
      </c>
      <c r="BD126" s="45">
        <v>930</v>
      </c>
      <c r="BE126" s="45" t="s">
        <v>90</v>
      </c>
      <c r="BF126" s="45">
        <v>51202080401</v>
      </c>
      <c r="BG126" s="45" t="s">
        <v>95</v>
      </c>
      <c r="BH126" s="45">
        <v>39.0021019</v>
      </c>
      <c r="BI126" s="45">
        <v>-86.151702900000004</v>
      </c>
      <c r="BJ126" s="45" t="s">
        <v>92</v>
      </c>
      <c r="BK126" s="45">
        <v>7</v>
      </c>
      <c r="BL126" s="45">
        <v>5</v>
      </c>
      <c r="BM126" s="45">
        <v>4.0999999999999996</v>
      </c>
      <c r="BN126" s="45" t="s">
        <v>96</v>
      </c>
      <c r="BO126" s="45" t="s">
        <v>97</v>
      </c>
      <c r="BP126" s="45">
        <v>0.13100000000000001</v>
      </c>
      <c r="BQ126" s="45" t="s">
        <v>98</v>
      </c>
      <c r="BR126" s="45">
        <v>2.0485452420445106E-4</v>
      </c>
      <c r="BS126" s="45">
        <v>0.23200000000000001</v>
      </c>
      <c r="BT126" s="45">
        <v>5.0000000000000001E-3</v>
      </c>
      <c r="BU126" s="45">
        <v>5</v>
      </c>
      <c r="BV126" s="45">
        <v>0</v>
      </c>
      <c r="BW126" s="45">
        <v>0</v>
      </c>
      <c r="BX126" s="45">
        <v>6</v>
      </c>
      <c r="BY126" s="45">
        <v>6</v>
      </c>
      <c r="BZ126" s="45">
        <v>9</v>
      </c>
      <c r="CA126" s="45">
        <v>0</v>
      </c>
      <c r="CB126" s="45">
        <v>4</v>
      </c>
      <c r="CC126" s="45">
        <v>2</v>
      </c>
      <c r="CD126" s="45">
        <v>2</v>
      </c>
      <c r="CE126" s="45">
        <v>0</v>
      </c>
      <c r="CF126" s="45">
        <v>4</v>
      </c>
      <c r="CG126" s="45">
        <v>5</v>
      </c>
      <c r="CH126" s="45">
        <v>2</v>
      </c>
      <c r="CI126" s="45">
        <v>45</v>
      </c>
      <c r="CJ126" s="45">
        <v>100</v>
      </c>
    </row>
    <row r="127" spans="1:88" ht="14" customHeight="1" x14ac:dyDescent="0.3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77"/>
      <c r="AU127" s="46"/>
    </row>
    <row r="128" spans="1:88" ht="14" customHeight="1" x14ac:dyDescent="0.35">
      <c r="N128" s="55"/>
      <c r="P128" s="56"/>
      <c r="S128" s="53"/>
      <c r="U128" s="53"/>
      <c r="W128" s="53"/>
      <c r="Y128" s="53"/>
      <c r="AA128" s="53"/>
      <c r="AD128" s="53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77"/>
      <c r="AU128" s="46"/>
      <c r="AY128" s="57"/>
      <c r="AZ128" s="57"/>
      <c r="BA128" s="57"/>
      <c r="BB128" s="57"/>
    </row>
    <row r="129" spans="14:54" ht="14" customHeight="1" x14ac:dyDescent="0.35">
      <c r="N129" s="55"/>
      <c r="P129" s="56"/>
      <c r="S129" s="53"/>
      <c r="T129" s="58"/>
      <c r="U129" s="53"/>
      <c r="V129" s="58"/>
      <c r="W129" s="53"/>
      <c r="X129" s="58"/>
      <c r="Y129" s="53"/>
      <c r="Z129" s="58"/>
      <c r="AA129" s="53"/>
      <c r="AD129" s="53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77"/>
      <c r="AU129" s="46"/>
      <c r="AY129" s="57"/>
      <c r="AZ129" s="57"/>
      <c r="BA129" s="57"/>
      <c r="BB129" s="57"/>
    </row>
    <row r="130" spans="14:54" ht="14" customHeight="1" x14ac:dyDescent="0.35"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77"/>
      <c r="AU130" s="46"/>
    </row>
  </sheetData>
  <conditionalFormatting sqref="H25 A25:C25">
    <cfRule type="expression" dxfId="2423" priority="461">
      <formula>#REF!="Alk HYPO DUP"</formula>
    </cfRule>
    <cfRule type="expression" dxfId="2422" priority="462">
      <formula>#REF!="Alk EPI DUP"</formula>
    </cfRule>
    <cfRule type="expression" dxfId="2421" priority="463">
      <formula>#REF!="Alk BLANK"</formula>
    </cfRule>
    <cfRule type="expression" dxfId="2420" priority="464">
      <formula>#REF!="Re-run"</formula>
    </cfRule>
    <cfRule type="expression" dxfId="2419" priority="465">
      <formula>#REF!="LabBlank"</formula>
    </cfRule>
    <cfRule type="expression" dxfId="2418" priority="466">
      <formula>#REF!="Split"</formula>
    </cfRule>
  </conditionalFormatting>
  <conditionalFormatting sqref="H71:J71 H68:J68 A26:C126 A3:C24 G44:J44 G103:H103 G90:H90 G30:J30 G88:J88 G96:J96 G121:J121">
    <cfRule type="expression" dxfId="2417" priority="467">
      <formula>#REF!="Alk HYPO DUP"</formula>
    </cfRule>
    <cfRule type="expression" dxfId="2416" priority="468">
      <formula>#REF!="Alk EPI DUP"</formula>
    </cfRule>
    <cfRule type="expression" dxfId="2415" priority="469">
      <formula>#REF!="Alk BLANK"</formula>
    </cfRule>
    <cfRule type="expression" dxfId="2414" priority="470">
      <formula>#REF!="Re-run"</formula>
    </cfRule>
    <cfRule type="expression" dxfId="2413" priority="471">
      <formula>#REF!="LabBlank"</formula>
    </cfRule>
    <cfRule type="expression" dxfId="2412" priority="472">
      <formula>#REF!="Split"</formula>
    </cfRule>
  </conditionalFormatting>
  <conditionalFormatting sqref="H28:J28 H42:J43 H39:J39 H34:J35 H32:J32 H65:J65 H55:J56 H48:J50 H45:J45">
    <cfRule type="expression" dxfId="2411" priority="473">
      <formula>#REF!="Alk HYPO DUP"</formula>
    </cfRule>
    <cfRule type="expression" dxfId="2410" priority="474">
      <formula>#REF!="Alk EPI DUP"</formula>
    </cfRule>
    <cfRule type="expression" dxfId="2409" priority="475">
      <formula>#REF!="Alk BLANK"</formula>
    </cfRule>
    <cfRule type="expression" dxfId="2408" priority="476">
      <formula>#REF!="Re-run"</formula>
    </cfRule>
    <cfRule type="expression" dxfId="2407" priority="477">
      <formula>#REF!="LabBlank"</formula>
    </cfRule>
    <cfRule type="expression" dxfId="2406" priority="478">
      <formula>#REF!="Split"</formula>
    </cfRule>
  </conditionalFormatting>
  <conditionalFormatting sqref="H58">
    <cfRule type="expression" dxfId="2405" priority="479">
      <formula>#REF!="Alk HYPO DUP"</formula>
    </cfRule>
    <cfRule type="expression" dxfId="2404" priority="480">
      <formula>#REF!="Alk EPI DUP"</formula>
    </cfRule>
    <cfRule type="expression" dxfId="2403" priority="481">
      <formula>#REF!="Alk BLANK"</formula>
    </cfRule>
    <cfRule type="expression" dxfId="2402" priority="482">
      <formula>#REF!="Re-run"</formula>
    </cfRule>
    <cfRule type="expression" dxfId="2401" priority="483">
      <formula>#REF!="LabBlank"</formula>
    </cfRule>
    <cfRule type="expression" dxfId="2400" priority="484">
      <formula>#REF!="Split"</formula>
    </cfRule>
  </conditionalFormatting>
  <conditionalFormatting sqref="H76:J77">
    <cfRule type="expression" dxfId="2399" priority="485">
      <formula>#REF!="Alk HYPO DUP"</formula>
    </cfRule>
    <cfRule type="expression" dxfId="2398" priority="486">
      <formula>#REF!="Alk EPI DUP"</formula>
    </cfRule>
    <cfRule type="expression" dxfId="2397" priority="487">
      <formula>#REF!="Alk BLANK"</formula>
    </cfRule>
    <cfRule type="expression" dxfId="2396" priority="488">
      <formula>#REF!="Re-run"</formula>
    </cfRule>
    <cfRule type="expression" dxfId="2395" priority="489">
      <formula>#REF!="LabBlank"</formula>
    </cfRule>
    <cfRule type="expression" dxfId="2394" priority="490">
      <formula>#REF!="Split"</formula>
    </cfRule>
  </conditionalFormatting>
  <conditionalFormatting sqref="H85:J86 H92:J95">
    <cfRule type="expression" dxfId="2393" priority="491">
      <formula>#REF!="Alk HYPO DUP"</formula>
    </cfRule>
    <cfRule type="expression" dxfId="2392" priority="492">
      <formula>#REF!="Alk EPI DUP"</formula>
    </cfRule>
    <cfRule type="expression" dxfId="2391" priority="493">
      <formula>#REF!="Alk BLANK"</formula>
    </cfRule>
    <cfRule type="expression" dxfId="2390" priority="494">
      <formula>#REF!="Re-run"</formula>
    </cfRule>
    <cfRule type="expression" dxfId="2389" priority="495">
      <formula>#REF!="LabBlank"</formula>
    </cfRule>
    <cfRule type="expression" dxfId="2388" priority="496">
      <formula>#REF!="Split"</formula>
    </cfRule>
  </conditionalFormatting>
  <conditionalFormatting sqref="H99">
    <cfRule type="expression" dxfId="2387" priority="497">
      <formula>#REF!="Alk HYPO DUP"</formula>
    </cfRule>
    <cfRule type="expression" dxfId="2386" priority="498">
      <formula>#REF!="Alk EPI DUP"</formula>
    </cfRule>
    <cfRule type="expression" dxfId="2385" priority="499">
      <formula>#REF!="Alk BLANK"</formula>
    </cfRule>
    <cfRule type="expression" dxfId="2384" priority="500">
      <formula>#REF!="Re-run"</formula>
    </cfRule>
    <cfRule type="expression" dxfId="2383" priority="501">
      <formula>#REF!="LabBlank"</formula>
    </cfRule>
    <cfRule type="expression" dxfId="2382" priority="502">
      <formula>#REF!="Split"</formula>
    </cfRule>
  </conditionalFormatting>
  <conditionalFormatting sqref="H114:J114 H107:J108">
    <cfRule type="expression" dxfId="2381" priority="503">
      <formula>#REF!="Alk HYPO DUP"</formula>
    </cfRule>
    <cfRule type="expression" dxfId="2380" priority="504">
      <formula>#REF!="Alk EPI DUP"</formula>
    </cfRule>
    <cfRule type="expression" dxfId="2379" priority="505">
      <formula>#REF!="Alk BLANK"</formula>
    </cfRule>
    <cfRule type="expression" dxfId="2378" priority="506">
      <formula>#REF!="Re-run"</formula>
    </cfRule>
    <cfRule type="expression" dxfId="2377" priority="507">
      <formula>#REF!="LabBlank"</formula>
    </cfRule>
    <cfRule type="expression" dxfId="2376" priority="508">
      <formula>#REF!="Split"</formula>
    </cfRule>
  </conditionalFormatting>
  <conditionalFormatting sqref="H115">
    <cfRule type="expression" dxfId="2375" priority="509">
      <formula>#REF!="Alk HYPO DUP"</formula>
    </cfRule>
    <cfRule type="expression" dxfId="2374" priority="510">
      <formula>#REF!="Alk EPI DUP"</formula>
    </cfRule>
    <cfRule type="expression" dxfId="2373" priority="511">
      <formula>#REF!="Alk BLANK"</formula>
    </cfRule>
    <cfRule type="expression" dxfId="2372" priority="512">
      <formula>#REF!="Re-run"</formula>
    </cfRule>
    <cfRule type="expression" dxfId="2371" priority="513">
      <formula>#REF!="LabBlank"</formula>
    </cfRule>
    <cfRule type="expression" dxfId="2370" priority="514">
      <formula>#REF!="Split"</formula>
    </cfRule>
  </conditionalFormatting>
  <conditionalFormatting sqref="H104:J104">
    <cfRule type="expression" dxfId="2369" priority="515">
      <formula>#REF!="Alk HYPO DUP"</formula>
    </cfRule>
    <cfRule type="expression" dxfId="2368" priority="516">
      <formula>#REF!="Alk EPI DUP"</formula>
    </cfRule>
    <cfRule type="expression" dxfId="2367" priority="517">
      <formula>#REF!="Alk BLANK"</formula>
    </cfRule>
    <cfRule type="expression" dxfId="2366" priority="518">
      <formula>#REF!="Re-run"</formula>
    </cfRule>
    <cfRule type="expression" dxfId="2365" priority="519">
      <formula>#REF!="LabBlank"</formula>
    </cfRule>
    <cfRule type="expression" dxfId="2364" priority="520">
      <formula>#REF!="Split"</formula>
    </cfRule>
  </conditionalFormatting>
  <conditionalFormatting sqref="H118:J118">
    <cfRule type="expression" dxfId="2363" priority="521">
      <formula>#REF!="Alk HYPO DUP"</formula>
    </cfRule>
    <cfRule type="expression" dxfId="2362" priority="522">
      <formula>#REF!="Alk EPI DUP"</formula>
    </cfRule>
    <cfRule type="expression" dxfId="2361" priority="523">
      <formula>#REF!="Alk BLANK"</formula>
    </cfRule>
    <cfRule type="expression" dxfId="2360" priority="524">
      <formula>#REF!="Re-run"</formula>
    </cfRule>
    <cfRule type="expression" dxfId="2359" priority="525">
      <formula>#REF!="LabBlank"</formula>
    </cfRule>
    <cfRule type="expression" dxfId="2358" priority="526">
      <formula>#REF!="Split"</formula>
    </cfRule>
  </conditionalFormatting>
  <conditionalFormatting sqref="H122">
    <cfRule type="expression" dxfId="2357" priority="527">
      <formula>#REF!="Alk HYPO DUP"</formula>
    </cfRule>
    <cfRule type="expression" dxfId="2356" priority="528">
      <formula>#REF!="Alk EPI DUP"</formula>
    </cfRule>
    <cfRule type="expression" dxfId="2355" priority="529">
      <formula>#REF!="Alk BLANK"</formula>
    </cfRule>
    <cfRule type="expression" dxfId="2354" priority="530">
      <formula>#REF!="Re-run"</formula>
    </cfRule>
    <cfRule type="expression" dxfId="2353" priority="531">
      <formula>#REF!="LabBlank"</formula>
    </cfRule>
    <cfRule type="expression" dxfId="2352" priority="532">
      <formula>#REF!="Split"</formula>
    </cfRule>
  </conditionalFormatting>
  <conditionalFormatting sqref="H126">
    <cfRule type="expression" dxfId="2351" priority="533">
      <formula>#REF!="Alk HYPO DUP"</formula>
    </cfRule>
    <cfRule type="expression" dxfId="2350" priority="534">
      <formula>#REF!="Alk EPI DUP"</formula>
    </cfRule>
    <cfRule type="expression" dxfId="2349" priority="535">
      <formula>#REF!="Alk BLANK"</formula>
    </cfRule>
    <cfRule type="expression" dxfId="2348" priority="536">
      <formula>#REF!="Re-run"</formula>
    </cfRule>
    <cfRule type="expression" dxfId="2347" priority="537">
      <formula>#REF!="LabBlank"</formula>
    </cfRule>
    <cfRule type="expression" dxfId="2346" priority="538">
      <formula>#REF!="Split"</formula>
    </cfRule>
  </conditionalFormatting>
  <conditionalFormatting sqref="H113">
    <cfRule type="expression" dxfId="2345" priority="539">
      <formula>#REF!="Alk HYPO DUP"</formula>
    </cfRule>
    <cfRule type="expression" dxfId="2344" priority="540">
      <formula>#REF!="Alk EPI DUP"</formula>
    </cfRule>
    <cfRule type="expression" dxfId="2343" priority="541">
      <formula>#REF!="Alk BLANK"</formula>
    </cfRule>
    <cfRule type="expression" dxfId="2342" priority="542">
      <formula>#REF!="Re-run"</formula>
    </cfRule>
    <cfRule type="expression" dxfId="2341" priority="543">
      <formula>#REF!="LabBlank"</formula>
    </cfRule>
    <cfRule type="expression" dxfId="2340" priority="544">
      <formula>#REF!="Split"</formula>
    </cfRule>
  </conditionalFormatting>
  <conditionalFormatting sqref="H112">
    <cfRule type="expression" dxfId="2339" priority="545">
      <formula>#REF!="Alk HYPO DUP"</formula>
    </cfRule>
    <cfRule type="expression" dxfId="2338" priority="546">
      <formula>#REF!="Alk EPI DUP"</formula>
    </cfRule>
    <cfRule type="expression" dxfId="2337" priority="547">
      <formula>#REF!="Alk BLANK"</formula>
    </cfRule>
    <cfRule type="expression" dxfId="2336" priority="548">
      <formula>#REF!="Re-run"</formula>
    </cfRule>
    <cfRule type="expression" dxfId="2335" priority="549">
      <formula>#REF!="LabBlank"</formula>
    </cfRule>
    <cfRule type="expression" dxfId="2334" priority="550">
      <formula>#REF!="Split"</formula>
    </cfRule>
  </conditionalFormatting>
  <conditionalFormatting sqref="H111">
    <cfRule type="expression" dxfId="2333" priority="551">
      <formula>#REF!="Alk HYPO DUP"</formula>
    </cfRule>
    <cfRule type="expression" dxfId="2332" priority="552">
      <formula>#REF!="Alk EPI DUP"</formula>
    </cfRule>
    <cfRule type="expression" dxfId="2331" priority="553">
      <formula>#REF!="Alk BLANK"</formula>
    </cfRule>
    <cfRule type="expression" dxfId="2330" priority="554">
      <formula>#REF!="Re-run"</formula>
    </cfRule>
    <cfRule type="expression" dxfId="2329" priority="555">
      <formula>#REF!="LabBlank"</formula>
    </cfRule>
    <cfRule type="expression" dxfId="2328" priority="556">
      <formula>#REF!="Split"</formula>
    </cfRule>
  </conditionalFormatting>
  <conditionalFormatting sqref="H110">
    <cfRule type="expression" dxfId="2327" priority="557">
      <formula>#REF!="Alk HYPO DUP"</formula>
    </cfRule>
    <cfRule type="expression" dxfId="2326" priority="558">
      <formula>#REF!="Alk EPI DUP"</formula>
    </cfRule>
    <cfRule type="expression" dxfId="2325" priority="559">
      <formula>#REF!="Alk BLANK"</formula>
    </cfRule>
    <cfRule type="expression" dxfId="2324" priority="560">
      <formula>#REF!="Re-run"</formula>
    </cfRule>
    <cfRule type="expression" dxfId="2323" priority="561">
      <formula>#REF!="LabBlank"</formula>
    </cfRule>
    <cfRule type="expression" dxfId="2322" priority="562">
      <formula>#REF!="Split"</formula>
    </cfRule>
  </conditionalFormatting>
  <conditionalFormatting sqref="H109">
    <cfRule type="expression" dxfId="2321" priority="563">
      <formula>#REF!="Alk HYPO DUP"</formula>
    </cfRule>
    <cfRule type="expression" dxfId="2320" priority="564">
      <formula>#REF!="Alk EPI DUP"</formula>
    </cfRule>
    <cfRule type="expression" dxfId="2319" priority="565">
      <formula>#REF!="Alk BLANK"</formula>
    </cfRule>
    <cfRule type="expression" dxfId="2318" priority="566">
      <formula>#REF!="Re-run"</formula>
    </cfRule>
    <cfRule type="expression" dxfId="2317" priority="567">
      <formula>#REF!="LabBlank"</formula>
    </cfRule>
    <cfRule type="expression" dxfId="2316" priority="568">
      <formula>#REF!="Split"</formula>
    </cfRule>
  </conditionalFormatting>
  <conditionalFormatting sqref="H106">
    <cfRule type="expression" dxfId="2315" priority="569">
      <formula>#REF!="Alk HYPO DUP"</formula>
    </cfRule>
    <cfRule type="expression" dxfId="2314" priority="570">
      <formula>#REF!="Alk EPI DUP"</formula>
    </cfRule>
    <cfRule type="expression" dxfId="2313" priority="571">
      <formula>#REF!="Alk BLANK"</formula>
    </cfRule>
    <cfRule type="expression" dxfId="2312" priority="572">
      <formula>#REF!="Re-run"</formula>
    </cfRule>
    <cfRule type="expression" dxfId="2311" priority="573">
      <formula>#REF!="LabBlank"</formula>
    </cfRule>
    <cfRule type="expression" dxfId="2310" priority="574">
      <formula>#REF!="Split"</formula>
    </cfRule>
  </conditionalFormatting>
  <conditionalFormatting sqref="H105">
    <cfRule type="expression" dxfId="2309" priority="575">
      <formula>#REF!="Alk HYPO DUP"</formula>
    </cfRule>
    <cfRule type="expression" dxfId="2308" priority="576">
      <formula>#REF!="Alk EPI DUP"</formula>
    </cfRule>
    <cfRule type="expression" dxfId="2307" priority="577">
      <formula>#REF!="Alk BLANK"</formula>
    </cfRule>
    <cfRule type="expression" dxfId="2306" priority="578">
      <formula>#REF!="Re-run"</formula>
    </cfRule>
    <cfRule type="expression" dxfId="2305" priority="579">
      <formula>#REF!="LabBlank"</formula>
    </cfRule>
    <cfRule type="expression" dxfId="2304" priority="580">
      <formula>#REF!="Split"</formula>
    </cfRule>
  </conditionalFormatting>
  <conditionalFormatting sqref="H101:H102">
    <cfRule type="expression" dxfId="2303" priority="581">
      <formula>#REF!="Alk HYPO DUP"</formula>
    </cfRule>
    <cfRule type="expression" dxfId="2302" priority="582">
      <formula>#REF!="Alk EPI DUP"</formula>
    </cfRule>
    <cfRule type="expression" dxfId="2301" priority="583">
      <formula>#REF!="Alk BLANK"</formula>
    </cfRule>
    <cfRule type="expression" dxfId="2300" priority="584">
      <formula>#REF!="Re-run"</formula>
    </cfRule>
    <cfRule type="expression" dxfId="2299" priority="585">
      <formula>#REF!="LabBlank"</formula>
    </cfRule>
    <cfRule type="expression" dxfId="2298" priority="586">
      <formula>#REF!="Split"</formula>
    </cfRule>
  </conditionalFormatting>
  <conditionalFormatting sqref="H98">
    <cfRule type="expression" dxfId="2297" priority="587">
      <formula>#REF!="Alk HYPO DUP"</formula>
    </cfRule>
    <cfRule type="expression" dxfId="2296" priority="588">
      <formula>#REF!="Alk EPI DUP"</formula>
    </cfRule>
    <cfRule type="expression" dxfId="2295" priority="589">
      <formula>#REF!="Alk BLANK"</formula>
    </cfRule>
    <cfRule type="expression" dxfId="2294" priority="590">
      <formula>#REF!="Re-run"</formula>
    </cfRule>
    <cfRule type="expression" dxfId="2293" priority="591">
      <formula>#REF!="LabBlank"</formula>
    </cfRule>
    <cfRule type="expression" dxfId="2292" priority="592">
      <formula>#REF!="Split"</formula>
    </cfRule>
  </conditionalFormatting>
  <conditionalFormatting sqref="H80 H100">
    <cfRule type="expression" dxfId="2291" priority="593">
      <formula>#REF!="Alk HYPO DUP"</formula>
    </cfRule>
    <cfRule type="expression" dxfId="2290" priority="594">
      <formula>#REF!="Alk EPI DUP"</formula>
    </cfRule>
    <cfRule type="expression" dxfId="2289" priority="595">
      <formula>#REF!="Alk BLANK"</formula>
    </cfRule>
    <cfRule type="expression" dxfId="2288" priority="596">
      <formula>#REF!="Re-run"</formula>
    </cfRule>
    <cfRule type="expression" dxfId="2287" priority="597">
      <formula>#REF!="LabBlank"</formula>
    </cfRule>
    <cfRule type="expression" dxfId="2286" priority="598">
      <formula>#REF!="Split"</formula>
    </cfRule>
  </conditionalFormatting>
  <conditionalFormatting sqref="H91">
    <cfRule type="expression" dxfId="2285" priority="599">
      <formula>#REF!="Alk HYPO DUP"</formula>
    </cfRule>
    <cfRule type="expression" dxfId="2284" priority="600">
      <formula>#REF!="Alk EPI DUP"</formula>
    </cfRule>
    <cfRule type="expression" dxfId="2283" priority="601">
      <formula>#REF!="Alk BLANK"</formula>
    </cfRule>
    <cfRule type="expression" dxfId="2282" priority="602">
      <formula>#REF!="Re-run"</formula>
    </cfRule>
    <cfRule type="expression" dxfId="2281" priority="603">
      <formula>#REF!="LabBlank"</formula>
    </cfRule>
    <cfRule type="expression" dxfId="2280" priority="604">
      <formula>#REF!="Split"</formula>
    </cfRule>
  </conditionalFormatting>
  <conditionalFormatting sqref="H89">
    <cfRule type="expression" dxfId="2279" priority="605">
      <formula>#REF!="Alk HYPO DUP"</formula>
    </cfRule>
    <cfRule type="expression" dxfId="2278" priority="606">
      <formula>#REF!="Alk EPI DUP"</formula>
    </cfRule>
    <cfRule type="expression" dxfId="2277" priority="607">
      <formula>#REF!="Alk BLANK"</formula>
    </cfRule>
    <cfRule type="expression" dxfId="2276" priority="608">
      <formula>#REF!="Re-run"</formula>
    </cfRule>
    <cfRule type="expression" dxfId="2275" priority="609">
      <formula>#REF!="LabBlank"</formula>
    </cfRule>
    <cfRule type="expression" dxfId="2274" priority="610">
      <formula>#REF!="Split"</formula>
    </cfRule>
  </conditionalFormatting>
  <conditionalFormatting sqref="H73">
    <cfRule type="expression" dxfId="2273" priority="611">
      <formula>#REF!="Alk HYPO DUP"</formula>
    </cfRule>
    <cfRule type="expression" dxfId="2272" priority="612">
      <formula>#REF!="Alk EPI DUP"</formula>
    </cfRule>
    <cfRule type="expression" dxfId="2271" priority="613">
      <formula>#REF!="Alk BLANK"</formula>
    </cfRule>
    <cfRule type="expression" dxfId="2270" priority="614">
      <formula>#REF!="Re-run"</formula>
    </cfRule>
    <cfRule type="expression" dxfId="2269" priority="615">
      <formula>#REF!="LabBlank"</formula>
    </cfRule>
    <cfRule type="expression" dxfId="2268" priority="616">
      <formula>#REF!="Split"</formula>
    </cfRule>
  </conditionalFormatting>
  <conditionalFormatting sqref="H74">
    <cfRule type="expression" dxfId="2267" priority="617">
      <formula>#REF!="Alk HYPO DUP"</formula>
    </cfRule>
    <cfRule type="expression" dxfId="2266" priority="618">
      <formula>#REF!="Alk EPI DUP"</formula>
    </cfRule>
    <cfRule type="expression" dxfId="2265" priority="619">
      <formula>#REF!="Alk BLANK"</formula>
    </cfRule>
    <cfRule type="expression" dxfId="2264" priority="620">
      <formula>#REF!="Re-run"</formula>
    </cfRule>
    <cfRule type="expression" dxfId="2263" priority="621">
      <formula>#REF!="LabBlank"</formula>
    </cfRule>
    <cfRule type="expression" dxfId="2262" priority="622">
      <formula>#REF!="Split"</formula>
    </cfRule>
  </conditionalFormatting>
  <conditionalFormatting sqref="H75">
    <cfRule type="expression" dxfId="2261" priority="623">
      <formula>#REF!="Alk HYPO DUP"</formula>
    </cfRule>
    <cfRule type="expression" dxfId="2260" priority="624">
      <formula>#REF!="Alk EPI DUP"</formula>
    </cfRule>
    <cfRule type="expression" dxfId="2259" priority="625">
      <formula>#REF!="Alk BLANK"</formula>
    </cfRule>
    <cfRule type="expression" dxfId="2258" priority="626">
      <formula>#REF!="Re-run"</formula>
    </cfRule>
    <cfRule type="expression" dxfId="2257" priority="627">
      <formula>#REF!="LabBlank"</formula>
    </cfRule>
    <cfRule type="expression" dxfId="2256" priority="628">
      <formula>#REF!="Split"</formula>
    </cfRule>
  </conditionalFormatting>
  <conditionalFormatting sqref="H72">
    <cfRule type="expression" dxfId="2255" priority="629">
      <formula>#REF!="Alk HYPO DUP"</formula>
    </cfRule>
    <cfRule type="expression" dxfId="2254" priority="630">
      <formula>#REF!="Alk EPI DUP"</formula>
    </cfRule>
    <cfRule type="expression" dxfId="2253" priority="631">
      <formula>#REF!="Alk BLANK"</formula>
    </cfRule>
    <cfRule type="expression" dxfId="2252" priority="632">
      <formula>#REF!="Re-run"</formula>
    </cfRule>
    <cfRule type="expression" dxfId="2251" priority="633">
      <formula>#REF!="LabBlank"</formula>
    </cfRule>
    <cfRule type="expression" dxfId="2250" priority="634">
      <formula>#REF!="Split"</formula>
    </cfRule>
  </conditionalFormatting>
  <conditionalFormatting sqref="H26">
    <cfRule type="expression" dxfId="2249" priority="635">
      <formula>#REF!="Alk HYPO DUP"</formula>
    </cfRule>
    <cfRule type="expression" dxfId="2248" priority="636">
      <formula>#REF!="Alk EPI DUP"</formula>
    </cfRule>
    <cfRule type="expression" dxfId="2247" priority="637">
      <formula>#REF!="Alk BLANK"</formula>
    </cfRule>
    <cfRule type="expression" dxfId="2246" priority="638">
      <formula>#REF!="Re-run"</formula>
    </cfRule>
    <cfRule type="expression" dxfId="2245" priority="639">
      <formula>#REF!="LabBlank"</formula>
    </cfRule>
    <cfRule type="expression" dxfId="2244" priority="640">
      <formula>#REF!="Split"</formula>
    </cfRule>
  </conditionalFormatting>
  <conditionalFormatting sqref="H69:J70">
    <cfRule type="expression" dxfId="2243" priority="641">
      <formula>#REF!="Alk HYPO DUP"</formula>
    </cfRule>
    <cfRule type="expression" dxfId="2242" priority="642">
      <formula>#REF!="Alk EPI DUP"</formula>
    </cfRule>
    <cfRule type="expression" dxfId="2241" priority="643">
      <formula>#REF!="Alk BLANK"</formula>
    </cfRule>
    <cfRule type="expression" dxfId="2240" priority="644">
      <formula>#REF!="Re-run"</formula>
    </cfRule>
    <cfRule type="expression" dxfId="2239" priority="645">
      <formula>#REF!="LabBlank"</formula>
    </cfRule>
    <cfRule type="expression" dxfId="2238" priority="646">
      <formula>#REF!="Split"</formula>
    </cfRule>
  </conditionalFormatting>
  <conditionalFormatting sqref="H27:J27 H60:J62">
    <cfRule type="expression" dxfId="2237" priority="647">
      <formula>#REF!="Alk HYPO DUP"</formula>
    </cfRule>
    <cfRule type="expression" dxfId="2236" priority="648">
      <formula>#REF!="Alk EPI DUP"</formula>
    </cfRule>
    <cfRule type="expression" dxfId="2235" priority="649">
      <formula>#REF!="Alk BLANK"</formula>
    </cfRule>
    <cfRule type="expression" dxfId="2234" priority="650">
      <formula>#REF!="Re-run"</formula>
    </cfRule>
    <cfRule type="expression" dxfId="2233" priority="651">
      <formula>#REF!="LabBlank"</formula>
    </cfRule>
    <cfRule type="expression" dxfId="2232" priority="652">
      <formula>#REF!="Split"</formula>
    </cfRule>
  </conditionalFormatting>
  <conditionalFormatting sqref="H59">
    <cfRule type="expression" dxfId="2231" priority="653">
      <formula>#REF!="Alk HYPO DUP"</formula>
    </cfRule>
    <cfRule type="expression" dxfId="2230" priority="654">
      <formula>#REF!="Alk EPI DUP"</formula>
    </cfRule>
    <cfRule type="expression" dxfId="2229" priority="655">
      <formula>#REF!="Alk BLANK"</formula>
    </cfRule>
    <cfRule type="expression" dxfId="2228" priority="656">
      <formula>#REF!="Re-run"</formula>
    </cfRule>
    <cfRule type="expression" dxfId="2227" priority="657">
      <formula>#REF!="LabBlank"</formula>
    </cfRule>
    <cfRule type="expression" dxfId="2226" priority="658">
      <formula>#REF!="Split"</formula>
    </cfRule>
  </conditionalFormatting>
  <conditionalFormatting sqref="H57">
    <cfRule type="expression" dxfId="2225" priority="659">
      <formula>#REF!="Alk HYPO DUP"</formula>
    </cfRule>
    <cfRule type="expression" dxfId="2224" priority="660">
      <formula>#REF!="Alk EPI DUP"</formula>
    </cfRule>
    <cfRule type="expression" dxfId="2223" priority="661">
      <formula>#REF!="Alk BLANK"</formula>
    </cfRule>
    <cfRule type="expression" dxfId="2222" priority="662">
      <formula>#REF!="Re-run"</formula>
    </cfRule>
    <cfRule type="expression" dxfId="2221" priority="663">
      <formula>#REF!="LabBlank"</formula>
    </cfRule>
    <cfRule type="expression" dxfId="2220" priority="664">
      <formula>#REF!="Split"</formula>
    </cfRule>
  </conditionalFormatting>
  <conditionalFormatting sqref="H18">
    <cfRule type="expression" dxfId="2219" priority="665">
      <formula>#REF!="Alk HYPO DUP"</formula>
    </cfRule>
    <cfRule type="expression" dxfId="2218" priority="666">
      <formula>#REF!="Alk EPI DUP"</formula>
    </cfRule>
    <cfRule type="expression" dxfId="2217" priority="667">
      <formula>#REF!="Alk BLANK"</formula>
    </cfRule>
    <cfRule type="expression" dxfId="2216" priority="668">
      <formula>#REF!="Re-run"</formula>
    </cfRule>
    <cfRule type="expression" dxfId="2215" priority="669">
      <formula>#REF!="LabBlank"</formula>
    </cfRule>
    <cfRule type="expression" dxfId="2214" priority="670">
      <formula>#REF!="Split"</formula>
    </cfRule>
  </conditionalFormatting>
  <conditionalFormatting sqref="J3:J9 H10:J15 H5:I9 H3:I3 H4">
    <cfRule type="expression" dxfId="2213" priority="671">
      <formula>#REF!="Alk HYPO DUP"</formula>
    </cfRule>
    <cfRule type="expression" dxfId="2212" priority="672">
      <formula>#REF!="Alk EPI DUP"</formula>
    </cfRule>
    <cfRule type="expression" dxfId="2211" priority="673">
      <formula>#REF!="Alk BLANK"</formula>
    </cfRule>
    <cfRule type="expression" dxfId="2210" priority="674">
      <formula>#REF!="Re-run"</formula>
    </cfRule>
    <cfRule type="expression" dxfId="2209" priority="675">
      <formula>#REF!="LabBlank"</formula>
    </cfRule>
    <cfRule type="expression" dxfId="2208" priority="676">
      <formula>#REF!="Split"</formula>
    </cfRule>
  </conditionalFormatting>
  <conditionalFormatting sqref="I4">
    <cfRule type="expression" dxfId="2207" priority="677">
      <formula>#REF!="Alk HYPO DUP"</formula>
    </cfRule>
    <cfRule type="expression" dxfId="2206" priority="678">
      <formula>#REF!="Alk EPI DUP"</formula>
    </cfRule>
    <cfRule type="expression" dxfId="2205" priority="679">
      <formula>#REF!="Alk BLANK"</formula>
    </cfRule>
    <cfRule type="expression" dxfId="2204" priority="680">
      <formula>#REF!="Re-run"</formula>
    </cfRule>
    <cfRule type="expression" dxfId="2203" priority="681">
      <formula>#REF!="LabBlank"</formula>
    </cfRule>
    <cfRule type="expression" dxfId="2202" priority="682">
      <formula>#REF!="Split"</formula>
    </cfRule>
  </conditionalFormatting>
  <conditionalFormatting sqref="H19">
    <cfRule type="expression" dxfId="2201" priority="683">
      <formula>#REF!="Alk HYPO DUP"</formula>
    </cfRule>
    <cfRule type="expression" dxfId="2200" priority="684">
      <formula>#REF!="Alk EPI DUP"</formula>
    </cfRule>
    <cfRule type="expression" dxfId="2199" priority="685">
      <formula>#REF!="Alk BLANK"</formula>
    </cfRule>
    <cfRule type="expression" dxfId="2198" priority="686">
      <formula>#REF!="Re-run"</formula>
    </cfRule>
    <cfRule type="expression" dxfId="2197" priority="687">
      <formula>#REF!="LabBlank"</formula>
    </cfRule>
    <cfRule type="expression" dxfId="2196" priority="688">
      <formula>#REF!="Split"</formula>
    </cfRule>
  </conditionalFormatting>
  <conditionalFormatting sqref="H37:J38">
    <cfRule type="expression" dxfId="2195" priority="689">
      <formula>#REF!="Alk HYPO DUP"</formula>
    </cfRule>
    <cfRule type="expression" dxfId="2194" priority="690">
      <formula>#REF!="Alk EPI DUP"</formula>
    </cfRule>
    <cfRule type="expression" dxfId="2193" priority="691">
      <formula>#REF!="Alk BLANK"</formula>
    </cfRule>
    <cfRule type="expression" dxfId="2192" priority="692">
      <formula>#REF!="Re-run"</formula>
    </cfRule>
    <cfRule type="expression" dxfId="2191" priority="693">
      <formula>#REF!="LabBlank"</formula>
    </cfRule>
    <cfRule type="expression" dxfId="2190" priority="694">
      <formula>#REF!="Split"</formula>
    </cfRule>
  </conditionalFormatting>
  <conditionalFormatting sqref="H46">
    <cfRule type="expression" dxfId="2189" priority="695">
      <formula>#REF!="Alk HYPO DUP"</formula>
    </cfRule>
    <cfRule type="expression" dxfId="2188" priority="696">
      <formula>#REF!="Alk EPI DUP"</formula>
    </cfRule>
    <cfRule type="expression" dxfId="2187" priority="697">
      <formula>#REF!="Alk BLANK"</formula>
    </cfRule>
    <cfRule type="expression" dxfId="2186" priority="698">
      <formula>#REF!="Re-run"</formula>
    </cfRule>
    <cfRule type="expression" dxfId="2185" priority="699">
      <formula>#REF!="LabBlank"</formula>
    </cfRule>
    <cfRule type="expression" dxfId="2184" priority="700">
      <formula>#REF!="Split"</formula>
    </cfRule>
  </conditionalFormatting>
  <conditionalFormatting sqref="H47">
    <cfRule type="expression" dxfId="2183" priority="701">
      <formula>#REF!="Alk HYPO DUP"</formula>
    </cfRule>
    <cfRule type="expression" dxfId="2182" priority="702">
      <formula>#REF!="Alk EPI DUP"</formula>
    </cfRule>
    <cfRule type="expression" dxfId="2181" priority="703">
      <formula>#REF!="Alk BLANK"</formula>
    </cfRule>
    <cfRule type="expression" dxfId="2180" priority="704">
      <formula>#REF!="Re-run"</formula>
    </cfRule>
    <cfRule type="expression" dxfId="2179" priority="705">
      <formula>#REF!="LabBlank"</formula>
    </cfRule>
    <cfRule type="expression" dxfId="2178" priority="706">
      <formula>#REF!="Split"</formula>
    </cfRule>
  </conditionalFormatting>
  <conditionalFormatting sqref="H79:J79">
    <cfRule type="expression" dxfId="2177" priority="707">
      <formula>#REF!="Alk HYPO DUP"</formula>
    </cfRule>
    <cfRule type="expression" dxfId="2176" priority="708">
      <formula>#REF!="Alk EPI DUP"</formula>
    </cfRule>
    <cfRule type="expression" dxfId="2175" priority="709">
      <formula>#REF!="Alk BLANK"</formula>
    </cfRule>
    <cfRule type="expression" dxfId="2174" priority="710">
      <formula>#REF!="Re-run"</formula>
    </cfRule>
    <cfRule type="expression" dxfId="2173" priority="711">
      <formula>#REF!="LabBlank"</formula>
    </cfRule>
    <cfRule type="expression" dxfId="2172" priority="712">
      <formula>#REF!="Split"</formula>
    </cfRule>
  </conditionalFormatting>
  <conditionalFormatting sqref="H81">
    <cfRule type="expression" dxfId="2171" priority="713">
      <formula>#REF!="Alk HYPO DUP"</formula>
    </cfRule>
    <cfRule type="expression" dxfId="2170" priority="714">
      <formula>#REF!="Alk EPI DUP"</formula>
    </cfRule>
    <cfRule type="expression" dxfId="2169" priority="715">
      <formula>#REF!="Alk BLANK"</formula>
    </cfRule>
    <cfRule type="expression" dxfId="2168" priority="716">
      <formula>#REF!="Re-run"</formula>
    </cfRule>
    <cfRule type="expression" dxfId="2167" priority="717">
      <formula>#REF!="LabBlank"</formula>
    </cfRule>
    <cfRule type="expression" dxfId="2166" priority="718">
      <formula>#REF!="Split"</formula>
    </cfRule>
  </conditionalFormatting>
  <conditionalFormatting sqref="H82">
    <cfRule type="expression" dxfId="2165" priority="719">
      <formula>#REF!="Alk HYPO DUP"</formula>
    </cfRule>
    <cfRule type="expression" dxfId="2164" priority="720">
      <formula>#REF!="Alk EPI DUP"</formula>
    </cfRule>
    <cfRule type="expression" dxfId="2163" priority="721">
      <formula>#REF!="Alk BLANK"</formula>
    </cfRule>
    <cfRule type="expression" dxfId="2162" priority="722">
      <formula>#REF!="Re-run"</formula>
    </cfRule>
    <cfRule type="expression" dxfId="2161" priority="723">
      <formula>#REF!="LabBlank"</formula>
    </cfRule>
    <cfRule type="expression" dxfId="2160" priority="724">
      <formula>#REF!="Split"</formula>
    </cfRule>
  </conditionalFormatting>
  <conditionalFormatting sqref="I25">
    <cfRule type="expression" dxfId="2159" priority="269">
      <formula>#REF!="Alk HYPO DUP"</formula>
    </cfRule>
    <cfRule type="expression" dxfId="2158" priority="270">
      <formula>#REF!="Alk EPI DUP"</formula>
    </cfRule>
    <cfRule type="expression" dxfId="2157" priority="271">
      <formula>#REF!="Alk BLANK"</formula>
    </cfRule>
    <cfRule type="expression" dxfId="2156" priority="272">
      <formula>#REF!="Re-run"</formula>
    </cfRule>
    <cfRule type="expression" dxfId="2155" priority="273">
      <formula>#REF!="LabBlank"</formula>
    </cfRule>
    <cfRule type="expression" dxfId="2154" priority="274">
      <formula>#REF!="Split"</formula>
    </cfRule>
  </conditionalFormatting>
  <conditionalFormatting sqref="I58">
    <cfRule type="expression" dxfId="2153" priority="275">
      <formula>#REF!="Alk HYPO DUP"</formula>
    </cfRule>
    <cfRule type="expression" dxfId="2152" priority="276">
      <formula>#REF!="Alk EPI DUP"</formula>
    </cfRule>
    <cfRule type="expression" dxfId="2151" priority="277">
      <formula>#REF!="Alk BLANK"</formula>
    </cfRule>
    <cfRule type="expression" dxfId="2150" priority="278">
      <formula>#REF!="Re-run"</formula>
    </cfRule>
    <cfRule type="expression" dxfId="2149" priority="279">
      <formula>#REF!="LabBlank"</formula>
    </cfRule>
    <cfRule type="expression" dxfId="2148" priority="280">
      <formula>#REF!="Split"</formula>
    </cfRule>
  </conditionalFormatting>
  <conditionalFormatting sqref="I99">
    <cfRule type="expression" dxfId="2147" priority="281">
      <formula>#REF!="Alk HYPO DUP"</formula>
    </cfRule>
    <cfRule type="expression" dxfId="2146" priority="282">
      <formula>#REF!="Alk EPI DUP"</formula>
    </cfRule>
    <cfRule type="expression" dxfId="2145" priority="283">
      <formula>#REF!="Alk BLANK"</formula>
    </cfRule>
    <cfRule type="expression" dxfId="2144" priority="284">
      <formula>#REF!="Re-run"</formula>
    </cfRule>
    <cfRule type="expression" dxfId="2143" priority="285">
      <formula>#REF!="LabBlank"</formula>
    </cfRule>
    <cfRule type="expression" dxfId="2142" priority="286">
      <formula>#REF!="Split"</formula>
    </cfRule>
  </conditionalFormatting>
  <conditionalFormatting sqref="I115">
    <cfRule type="expression" dxfId="2141" priority="287">
      <formula>#REF!="Alk HYPO DUP"</formula>
    </cfRule>
    <cfRule type="expression" dxfId="2140" priority="288">
      <formula>#REF!="Alk EPI DUP"</formula>
    </cfRule>
    <cfRule type="expression" dxfId="2139" priority="289">
      <formula>#REF!="Alk BLANK"</formula>
    </cfRule>
    <cfRule type="expression" dxfId="2138" priority="290">
      <formula>#REF!="Re-run"</formula>
    </cfRule>
    <cfRule type="expression" dxfId="2137" priority="291">
      <formula>#REF!="LabBlank"</formula>
    </cfRule>
    <cfRule type="expression" dxfId="2136" priority="292">
      <formula>#REF!="Split"</formula>
    </cfRule>
  </conditionalFormatting>
  <conditionalFormatting sqref="I122">
    <cfRule type="expression" dxfId="2135" priority="293">
      <formula>#REF!="Alk HYPO DUP"</formula>
    </cfRule>
    <cfRule type="expression" dxfId="2134" priority="294">
      <formula>#REF!="Alk EPI DUP"</formula>
    </cfRule>
    <cfRule type="expression" dxfId="2133" priority="295">
      <formula>#REF!="Alk BLANK"</formula>
    </cfRule>
    <cfRule type="expression" dxfId="2132" priority="296">
      <formula>#REF!="Re-run"</formula>
    </cfRule>
    <cfRule type="expression" dxfId="2131" priority="297">
      <formula>#REF!="LabBlank"</formula>
    </cfRule>
    <cfRule type="expression" dxfId="2130" priority="298">
      <formula>#REF!="Split"</formula>
    </cfRule>
  </conditionalFormatting>
  <conditionalFormatting sqref="I126">
    <cfRule type="expression" dxfId="2129" priority="299">
      <formula>#REF!="Alk HYPO DUP"</formula>
    </cfRule>
    <cfRule type="expression" dxfId="2128" priority="300">
      <formula>#REF!="Alk EPI DUP"</formula>
    </cfRule>
    <cfRule type="expression" dxfId="2127" priority="301">
      <formula>#REF!="Alk BLANK"</formula>
    </cfRule>
    <cfRule type="expression" dxfId="2126" priority="302">
      <formula>#REF!="Re-run"</formula>
    </cfRule>
    <cfRule type="expression" dxfId="2125" priority="303">
      <formula>#REF!="LabBlank"</formula>
    </cfRule>
    <cfRule type="expression" dxfId="2124" priority="304">
      <formula>#REF!="Split"</formula>
    </cfRule>
  </conditionalFormatting>
  <conditionalFormatting sqref="I113">
    <cfRule type="expression" dxfId="2123" priority="305">
      <formula>#REF!="Alk HYPO DUP"</formula>
    </cfRule>
    <cfRule type="expression" dxfId="2122" priority="306">
      <formula>#REF!="Alk EPI DUP"</formula>
    </cfRule>
    <cfRule type="expression" dxfId="2121" priority="307">
      <formula>#REF!="Alk BLANK"</formula>
    </cfRule>
    <cfRule type="expression" dxfId="2120" priority="308">
      <formula>#REF!="Re-run"</formula>
    </cfRule>
    <cfRule type="expression" dxfId="2119" priority="309">
      <formula>#REF!="LabBlank"</formula>
    </cfRule>
    <cfRule type="expression" dxfId="2118" priority="310">
      <formula>#REF!="Split"</formula>
    </cfRule>
  </conditionalFormatting>
  <conditionalFormatting sqref="I112">
    <cfRule type="expression" dxfId="2117" priority="311">
      <formula>#REF!="Alk HYPO DUP"</formula>
    </cfRule>
    <cfRule type="expression" dxfId="2116" priority="312">
      <formula>#REF!="Alk EPI DUP"</formula>
    </cfRule>
    <cfRule type="expression" dxfId="2115" priority="313">
      <formula>#REF!="Alk BLANK"</formula>
    </cfRule>
    <cfRule type="expression" dxfId="2114" priority="314">
      <formula>#REF!="Re-run"</formula>
    </cfRule>
    <cfRule type="expression" dxfId="2113" priority="315">
      <formula>#REF!="LabBlank"</formula>
    </cfRule>
    <cfRule type="expression" dxfId="2112" priority="316">
      <formula>#REF!="Split"</formula>
    </cfRule>
  </conditionalFormatting>
  <conditionalFormatting sqref="I111">
    <cfRule type="expression" dxfId="2111" priority="317">
      <formula>#REF!="Alk HYPO DUP"</formula>
    </cfRule>
    <cfRule type="expression" dxfId="2110" priority="318">
      <formula>#REF!="Alk EPI DUP"</formula>
    </cfRule>
    <cfRule type="expression" dxfId="2109" priority="319">
      <formula>#REF!="Alk BLANK"</formula>
    </cfRule>
    <cfRule type="expression" dxfId="2108" priority="320">
      <formula>#REF!="Re-run"</formula>
    </cfRule>
    <cfRule type="expression" dxfId="2107" priority="321">
      <formula>#REF!="LabBlank"</formula>
    </cfRule>
    <cfRule type="expression" dxfId="2106" priority="322">
      <formula>#REF!="Split"</formula>
    </cfRule>
  </conditionalFormatting>
  <conditionalFormatting sqref="I110">
    <cfRule type="expression" dxfId="2105" priority="323">
      <formula>#REF!="Alk HYPO DUP"</formula>
    </cfRule>
    <cfRule type="expression" dxfId="2104" priority="324">
      <formula>#REF!="Alk EPI DUP"</formula>
    </cfRule>
    <cfRule type="expression" dxfId="2103" priority="325">
      <formula>#REF!="Alk BLANK"</formula>
    </cfRule>
    <cfRule type="expression" dxfId="2102" priority="326">
      <formula>#REF!="Re-run"</formula>
    </cfRule>
    <cfRule type="expression" dxfId="2101" priority="327">
      <formula>#REF!="LabBlank"</formula>
    </cfRule>
    <cfRule type="expression" dxfId="2100" priority="328">
      <formula>#REF!="Split"</formula>
    </cfRule>
  </conditionalFormatting>
  <conditionalFormatting sqref="I109">
    <cfRule type="expression" dxfId="2099" priority="329">
      <formula>#REF!="Alk HYPO DUP"</formula>
    </cfRule>
    <cfRule type="expression" dxfId="2098" priority="330">
      <formula>#REF!="Alk EPI DUP"</formula>
    </cfRule>
    <cfRule type="expression" dxfId="2097" priority="331">
      <formula>#REF!="Alk BLANK"</formula>
    </cfRule>
    <cfRule type="expression" dxfId="2096" priority="332">
      <formula>#REF!="Re-run"</formula>
    </cfRule>
    <cfRule type="expression" dxfId="2095" priority="333">
      <formula>#REF!="LabBlank"</formula>
    </cfRule>
    <cfRule type="expression" dxfId="2094" priority="334">
      <formula>#REF!="Split"</formula>
    </cfRule>
  </conditionalFormatting>
  <conditionalFormatting sqref="I106">
    <cfRule type="expression" dxfId="2093" priority="335">
      <formula>#REF!="Alk HYPO DUP"</formula>
    </cfRule>
    <cfRule type="expression" dxfId="2092" priority="336">
      <formula>#REF!="Alk EPI DUP"</formula>
    </cfRule>
    <cfRule type="expression" dxfId="2091" priority="337">
      <formula>#REF!="Alk BLANK"</formula>
    </cfRule>
    <cfRule type="expression" dxfId="2090" priority="338">
      <formula>#REF!="Re-run"</formula>
    </cfRule>
    <cfRule type="expression" dxfId="2089" priority="339">
      <formula>#REF!="LabBlank"</formula>
    </cfRule>
    <cfRule type="expression" dxfId="2088" priority="340">
      <formula>#REF!="Split"</formula>
    </cfRule>
  </conditionalFormatting>
  <conditionalFormatting sqref="I105">
    <cfRule type="expression" dxfId="2087" priority="341">
      <formula>#REF!="Alk HYPO DUP"</formula>
    </cfRule>
    <cfRule type="expression" dxfId="2086" priority="342">
      <formula>#REF!="Alk EPI DUP"</formula>
    </cfRule>
    <cfRule type="expression" dxfId="2085" priority="343">
      <formula>#REF!="Alk BLANK"</formula>
    </cfRule>
    <cfRule type="expression" dxfId="2084" priority="344">
      <formula>#REF!="Re-run"</formula>
    </cfRule>
    <cfRule type="expression" dxfId="2083" priority="345">
      <formula>#REF!="LabBlank"</formula>
    </cfRule>
    <cfRule type="expression" dxfId="2082" priority="346">
      <formula>#REF!="Split"</formula>
    </cfRule>
  </conditionalFormatting>
  <conditionalFormatting sqref="I103">
    <cfRule type="expression" dxfId="2081" priority="347">
      <formula>#REF!="Alk HYPO DUP"</formula>
    </cfRule>
    <cfRule type="expression" dxfId="2080" priority="348">
      <formula>#REF!="Alk EPI DUP"</formula>
    </cfRule>
    <cfRule type="expression" dxfId="2079" priority="349">
      <formula>#REF!="Alk BLANK"</formula>
    </cfRule>
    <cfRule type="expression" dxfId="2078" priority="350">
      <formula>#REF!="Re-run"</formula>
    </cfRule>
    <cfRule type="expression" dxfId="2077" priority="351">
      <formula>#REF!="LabBlank"</formula>
    </cfRule>
    <cfRule type="expression" dxfId="2076" priority="352">
      <formula>#REF!="Split"</formula>
    </cfRule>
  </conditionalFormatting>
  <conditionalFormatting sqref="I101:I102">
    <cfRule type="expression" dxfId="2075" priority="353">
      <formula>#REF!="Alk HYPO DUP"</formula>
    </cfRule>
    <cfRule type="expression" dxfId="2074" priority="354">
      <formula>#REF!="Alk EPI DUP"</formula>
    </cfRule>
    <cfRule type="expression" dxfId="2073" priority="355">
      <formula>#REF!="Alk BLANK"</formula>
    </cfRule>
    <cfRule type="expression" dxfId="2072" priority="356">
      <formula>#REF!="Re-run"</formula>
    </cfRule>
    <cfRule type="expression" dxfId="2071" priority="357">
      <formula>#REF!="LabBlank"</formula>
    </cfRule>
    <cfRule type="expression" dxfId="2070" priority="358">
      <formula>#REF!="Split"</formula>
    </cfRule>
  </conditionalFormatting>
  <conditionalFormatting sqref="I98">
    <cfRule type="expression" dxfId="2069" priority="359">
      <formula>#REF!="Alk HYPO DUP"</formula>
    </cfRule>
    <cfRule type="expression" dxfId="2068" priority="360">
      <formula>#REF!="Alk EPI DUP"</formula>
    </cfRule>
    <cfRule type="expression" dxfId="2067" priority="361">
      <formula>#REF!="Alk BLANK"</formula>
    </cfRule>
    <cfRule type="expression" dxfId="2066" priority="362">
      <formula>#REF!="Re-run"</formula>
    </cfRule>
    <cfRule type="expression" dxfId="2065" priority="363">
      <formula>#REF!="LabBlank"</formula>
    </cfRule>
    <cfRule type="expression" dxfId="2064" priority="364">
      <formula>#REF!="Split"</formula>
    </cfRule>
  </conditionalFormatting>
  <conditionalFormatting sqref="I100 I80">
    <cfRule type="expression" dxfId="2063" priority="365">
      <formula>#REF!="Alk HYPO DUP"</formula>
    </cfRule>
    <cfRule type="expression" dxfId="2062" priority="366">
      <formula>#REF!="Alk EPI DUP"</formula>
    </cfRule>
    <cfRule type="expression" dxfId="2061" priority="367">
      <formula>#REF!="Alk BLANK"</formula>
    </cfRule>
    <cfRule type="expression" dxfId="2060" priority="368">
      <formula>#REF!="Re-run"</formula>
    </cfRule>
    <cfRule type="expression" dxfId="2059" priority="369">
      <formula>#REF!="LabBlank"</formula>
    </cfRule>
    <cfRule type="expression" dxfId="2058" priority="370">
      <formula>#REF!="Split"</formula>
    </cfRule>
  </conditionalFormatting>
  <conditionalFormatting sqref="I90">
    <cfRule type="expression" dxfId="2057" priority="371">
      <formula>#REF!="Alk HYPO DUP"</formula>
    </cfRule>
    <cfRule type="expression" dxfId="2056" priority="372">
      <formula>#REF!="Alk EPI DUP"</formula>
    </cfRule>
    <cfRule type="expression" dxfId="2055" priority="373">
      <formula>#REF!="Alk BLANK"</formula>
    </cfRule>
    <cfRule type="expression" dxfId="2054" priority="374">
      <formula>#REF!="Re-run"</formula>
    </cfRule>
    <cfRule type="expression" dxfId="2053" priority="375">
      <formula>#REF!="LabBlank"</formula>
    </cfRule>
    <cfRule type="expression" dxfId="2052" priority="376">
      <formula>#REF!="Split"</formula>
    </cfRule>
  </conditionalFormatting>
  <conditionalFormatting sqref="I91">
    <cfRule type="expression" dxfId="2051" priority="377">
      <formula>#REF!="Alk HYPO DUP"</formula>
    </cfRule>
    <cfRule type="expression" dxfId="2050" priority="378">
      <formula>#REF!="Alk EPI DUP"</formula>
    </cfRule>
    <cfRule type="expression" dxfId="2049" priority="379">
      <formula>#REF!="Alk BLANK"</formula>
    </cfRule>
    <cfRule type="expression" dxfId="2048" priority="380">
      <formula>#REF!="Re-run"</formula>
    </cfRule>
    <cfRule type="expression" dxfId="2047" priority="381">
      <formula>#REF!="LabBlank"</formula>
    </cfRule>
    <cfRule type="expression" dxfId="2046" priority="382">
      <formula>#REF!="Split"</formula>
    </cfRule>
  </conditionalFormatting>
  <conditionalFormatting sqref="I89">
    <cfRule type="expression" dxfId="2045" priority="383">
      <formula>#REF!="Alk HYPO DUP"</formula>
    </cfRule>
    <cfRule type="expression" dxfId="2044" priority="384">
      <formula>#REF!="Alk EPI DUP"</formula>
    </cfRule>
    <cfRule type="expression" dxfId="2043" priority="385">
      <formula>#REF!="Alk BLANK"</formula>
    </cfRule>
    <cfRule type="expression" dxfId="2042" priority="386">
      <formula>#REF!="Re-run"</formula>
    </cfRule>
    <cfRule type="expression" dxfId="2041" priority="387">
      <formula>#REF!="LabBlank"</formula>
    </cfRule>
    <cfRule type="expression" dxfId="2040" priority="388">
      <formula>#REF!="Split"</formula>
    </cfRule>
  </conditionalFormatting>
  <conditionalFormatting sqref="I73">
    <cfRule type="expression" dxfId="2039" priority="389">
      <formula>#REF!="Alk HYPO DUP"</formula>
    </cfRule>
    <cfRule type="expression" dxfId="2038" priority="390">
      <formula>#REF!="Alk EPI DUP"</formula>
    </cfRule>
    <cfRule type="expression" dxfId="2037" priority="391">
      <formula>#REF!="Alk BLANK"</formula>
    </cfRule>
    <cfRule type="expression" dxfId="2036" priority="392">
      <formula>#REF!="Re-run"</formula>
    </cfRule>
    <cfRule type="expression" dxfId="2035" priority="393">
      <formula>#REF!="LabBlank"</formula>
    </cfRule>
    <cfRule type="expression" dxfId="2034" priority="394">
      <formula>#REF!="Split"</formula>
    </cfRule>
  </conditionalFormatting>
  <conditionalFormatting sqref="I74">
    <cfRule type="expression" dxfId="2033" priority="395">
      <formula>#REF!="Alk HYPO DUP"</formula>
    </cfRule>
    <cfRule type="expression" dxfId="2032" priority="396">
      <formula>#REF!="Alk EPI DUP"</formula>
    </cfRule>
    <cfRule type="expression" dxfId="2031" priority="397">
      <formula>#REF!="Alk BLANK"</formula>
    </cfRule>
    <cfRule type="expression" dxfId="2030" priority="398">
      <formula>#REF!="Re-run"</formula>
    </cfRule>
    <cfRule type="expression" dxfId="2029" priority="399">
      <formula>#REF!="LabBlank"</formula>
    </cfRule>
    <cfRule type="expression" dxfId="2028" priority="400">
      <formula>#REF!="Split"</formula>
    </cfRule>
  </conditionalFormatting>
  <conditionalFormatting sqref="I75">
    <cfRule type="expression" dxfId="2027" priority="401">
      <formula>#REF!="Alk HYPO DUP"</formula>
    </cfRule>
    <cfRule type="expression" dxfId="2026" priority="402">
      <formula>#REF!="Alk EPI DUP"</formula>
    </cfRule>
    <cfRule type="expression" dxfId="2025" priority="403">
      <formula>#REF!="Alk BLANK"</formula>
    </cfRule>
    <cfRule type="expression" dxfId="2024" priority="404">
      <formula>#REF!="Re-run"</formula>
    </cfRule>
    <cfRule type="expression" dxfId="2023" priority="405">
      <formula>#REF!="LabBlank"</formula>
    </cfRule>
    <cfRule type="expression" dxfId="2022" priority="406">
      <formula>#REF!="Split"</formula>
    </cfRule>
  </conditionalFormatting>
  <conditionalFormatting sqref="I72">
    <cfRule type="expression" dxfId="2021" priority="407">
      <formula>#REF!="Alk HYPO DUP"</formula>
    </cfRule>
    <cfRule type="expression" dxfId="2020" priority="408">
      <formula>#REF!="Alk EPI DUP"</formula>
    </cfRule>
    <cfRule type="expression" dxfId="2019" priority="409">
      <formula>#REF!="Alk BLANK"</formula>
    </cfRule>
    <cfRule type="expression" dxfId="2018" priority="410">
      <formula>#REF!="Re-run"</formula>
    </cfRule>
    <cfRule type="expression" dxfId="2017" priority="411">
      <formula>#REF!="LabBlank"</formula>
    </cfRule>
    <cfRule type="expression" dxfId="2016" priority="412">
      <formula>#REF!="Split"</formula>
    </cfRule>
  </conditionalFormatting>
  <conditionalFormatting sqref="I26">
    <cfRule type="expression" dxfId="2015" priority="413">
      <formula>#REF!="Alk HYPO DUP"</formula>
    </cfRule>
    <cfRule type="expression" dxfId="2014" priority="414">
      <formula>#REF!="Alk EPI DUP"</formula>
    </cfRule>
    <cfRule type="expression" dxfId="2013" priority="415">
      <formula>#REF!="Alk BLANK"</formula>
    </cfRule>
    <cfRule type="expression" dxfId="2012" priority="416">
      <formula>#REF!="Re-run"</formula>
    </cfRule>
    <cfRule type="expression" dxfId="2011" priority="417">
      <formula>#REF!="LabBlank"</formula>
    </cfRule>
    <cfRule type="expression" dxfId="2010" priority="418">
      <formula>#REF!="Split"</formula>
    </cfRule>
  </conditionalFormatting>
  <conditionalFormatting sqref="I59">
    <cfRule type="expression" dxfId="2009" priority="419">
      <formula>#REF!="Alk HYPO DUP"</formula>
    </cfRule>
    <cfRule type="expression" dxfId="2008" priority="420">
      <formula>#REF!="Alk EPI DUP"</formula>
    </cfRule>
    <cfRule type="expression" dxfId="2007" priority="421">
      <formula>#REF!="Alk BLANK"</formula>
    </cfRule>
    <cfRule type="expression" dxfId="2006" priority="422">
      <formula>#REF!="Re-run"</formula>
    </cfRule>
    <cfRule type="expression" dxfId="2005" priority="423">
      <formula>#REF!="LabBlank"</formula>
    </cfRule>
    <cfRule type="expression" dxfId="2004" priority="424">
      <formula>#REF!="Split"</formula>
    </cfRule>
  </conditionalFormatting>
  <conditionalFormatting sqref="I57">
    <cfRule type="expression" dxfId="2003" priority="425">
      <formula>#REF!="Alk HYPO DUP"</formula>
    </cfRule>
    <cfRule type="expression" dxfId="2002" priority="426">
      <formula>#REF!="Alk EPI DUP"</formula>
    </cfRule>
    <cfRule type="expression" dxfId="2001" priority="427">
      <formula>#REF!="Alk BLANK"</formula>
    </cfRule>
    <cfRule type="expression" dxfId="2000" priority="428">
      <formula>#REF!="Re-run"</formula>
    </cfRule>
    <cfRule type="expression" dxfId="1999" priority="429">
      <formula>#REF!="LabBlank"</formula>
    </cfRule>
    <cfRule type="expression" dxfId="1998" priority="430">
      <formula>#REF!="Split"</formula>
    </cfRule>
  </conditionalFormatting>
  <conditionalFormatting sqref="I19">
    <cfRule type="expression" dxfId="1997" priority="431">
      <formula>#REF!="Alk HYPO DUP"</formula>
    </cfRule>
    <cfRule type="expression" dxfId="1996" priority="432">
      <formula>#REF!="Alk EPI DUP"</formula>
    </cfRule>
    <cfRule type="expression" dxfId="1995" priority="433">
      <formula>#REF!="Alk BLANK"</formula>
    </cfRule>
    <cfRule type="expression" dxfId="1994" priority="434">
      <formula>#REF!="Re-run"</formula>
    </cfRule>
    <cfRule type="expression" dxfId="1993" priority="435">
      <formula>#REF!="LabBlank"</formula>
    </cfRule>
    <cfRule type="expression" dxfId="1992" priority="436">
      <formula>#REF!="Split"</formula>
    </cfRule>
  </conditionalFormatting>
  <conditionalFormatting sqref="I46">
    <cfRule type="expression" dxfId="1991" priority="437">
      <formula>#REF!="Alk HYPO DUP"</formula>
    </cfRule>
    <cfRule type="expression" dxfId="1990" priority="438">
      <formula>#REF!="Alk EPI DUP"</formula>
    </cfRule>
    <cfRule type="expression" dxfId="1989" priority="439">
      <formula>#REF!="Alk BLANK"</formula>
    </cfRule>
    <cfRule type="expression" dxfId="1988" priority="440">
      <formula>#REF!="Re-run"</formula>
    </cfRule>
    <cfRule type="expression" dxfId="1987" priority="441">
      <formula>#REF!="LabBlank"</formula>
    </cfRule>
    <cfRule type="expression" dxfId="1986" priority="442">
      <formula>#REF!="Split"</formula>
    </cfRule>
  </conditionalFormatting>
  <conditionalFormatting sqref="I47">
    <cfRule type="expression" dxfId="1985" priority="443">
      <formula>#REF!="Alk HYPO DUP"</formula>
    </cfRule>
    <cfRule type="expression" dxfId="1984" priority="444">
      <formula>#REF!="Alk EPI DUP"</formula>
    </cfRule>
    <cfRule type="expression" dxfId="1983" priority="445">
      <formula>#REF!="Alk BLANK"</formula>
    </cfRule>
    <cfRule type="expression" dxfId="1982" priority="446">
      <formula>#REF!="Re-run"</formula>
    </cfRule>
    <cfRule type="expression" dxfId="1981" priority="447">
      <formula>#REF!="LabBlank"</formula>
    </cfRule>
    <cfRule type="expression" dxfId="1980" priority="448">
      <formula>#REF!="Split"</formula>
    </cfRule>
  </conditionalFormatting>
  <conditionalFormatting sqref="I81">
    <cfRule type="expression" dxfId="1979" priority="449">
      <formula>#REF!="Alk HYPO DUP"</formula>
    </cfRule>
    <cfRule type="expression" dxfId="1978" priority="450">
      <formula>#REF!="Alk EPI DUP"</formula>
    </cfRule>
    <cfRule type="expression" dxfId="1977" priority="451">
      <formula>#REF!="Alk BLANK"</formula>
    </cfRule>
    <cfRule type="expression" dxfId="1976" priority="452">
      <formula>#REF!="Re-run"</formula>
    </cfRule>
    <cfRule type="expression" dxfId="1975" priority="453">
      <formula>#REF!="LabBlank"</formula>
    </cfRule>
    <cfRule type="expression" dxfId="1974" priority="454">
      <formula>#REF!="Split"</formula>
    </cfRule>
  </conditionalFormatting>
  <conditionalFormatting sqref="I82">
    <cfRule type="expression" dxfId="1973" priority="455">
      <formula>#REF!="Alk HYPO DUP"</formula>
    </cfRule>
    <cfRule type="expression" dxfId="1972" priority="456">
      <formula>#REF!="Alk EPI DUP"</formula>
    </cfRule>
    <cfRule type="expression" dxfId="1971" priority="457">
      <formula>#REF!="Alk BLANK"</formula>
    </cfRule>
    <cfRule type="expression" dxfId="1970" priority="458">
      <formula>#REF!="Re-run"</formula>
    </cfRule>
    <cfRule type="expression" dxfId="1969" priority="459">
      <formula>#REF!="LabBlank"</formula>
    </cfRule>
    <cfRule type="expression" dxfId="1968" priority="460">
      <formula>#REF!="Split"</formula>
    </cfRule>
  </conditionalFormatting>
  <conditionalFormatting sqref="J25">
    <cfRule type="expression" dxfId="1967" priority="77">
      <formula>#REF!="Alk HYPO DUP"</formula>
    </cfRule>
    <cfRule type="expression" dxfId="1966" priority="78">
      <formula>#REF!="Alk EPI DUP"</formula>
    </cfRule>
    <cfRule type="expression" dxfId="1965" priority="79">
      <formula>#REF!="Alk BLANK"</formula>
    </cfRule>
    <cfRule type="expression" dxfId="1964" priority="80">
      <formula>#REF!="Re-run"</formula>
    </cfRule>
    <cfRule type="expression" dxfId="1963" priority="81">
      <formula>#REF!="LabBlank"</formula>
    </cfRule>
    <cfRule type="expression" dxfId="1962" priority="82">
      <formula>#REF!="Split"</formula>
    </cfRule>
  </conditionalFormatting>
  <conditionalFormatting sqref="J58">
    <cfRule type="expression" dxfId="1961" priority="83">
      <formula>#REF!="Alk HYPO DUP"</formula>
    </cfRule>
    <cfRule type="expression" dxfId="1960" priority="84">
      <formula>#REF!="Alk EPI DUP"</formula>
    </cfRule>
    <cfRule type="expression" dxfId="1959" priority="85">
      <formula>#REF!="Alk BLANK"</formula>
    </cfRule>
    <cfRule type="expression" dxfId="1958" priority="86">
      <formula>#REF!="Re-run"</formula>
    </cfRule>
    <cfRule type="expression" dxfId="1957" priority="87">
      <formula>#REF!="LabBlank"</formula>
    </cfRule>
    <cfRule type="expression" dxfId="1956" priority="88">
      <formula>#REF!="Split"</formula>
    </cfRule>
  </conditionalFormatting>
  <conditionalFormatting sqref="J99">
    <cfRule type="expression" dxfId="1955" priority="89">
      <formula>#REF!="Alk HYPO DUP"</formula>
    </cfRule>
    <cfRule type="expression" dxfId="1954" priority="90">
      <formula>#REF!="Alk EPI DUP"</formula>
    </cfRule>
    <cfRule type="expression" dxfId="1953" priority="91">
      <formula>#REF!="Alk BLANK"</formula>
    </cfRule>
    <cfRule type="expression" dxfId="1952" priority="92">
      <formula>#REF!="Re-run"</formula>
    </cfRule>
    <cfRule type="expression" dxfId="1951" priority="93">
      <formula>#REF!="LabBlank"</formula>
    </cfRule>
    <cfRule type="expression" dxfId="1950" priority="94">
      <formula>#REF!="Split"</formula>
    </cfRule>
  </conditionalFormatting>
  <conditionalFormatting sqref="J115">
    <cfRule type="expression" dxfId="1949" priority="95">
      <formula>#REF!="Alk HYPO DUP"</formula>
    </cfRule>
    <cfRule type="expression" dxfId="1948" priority="96">
      <formula>#REF!="Alk EPI DUP"</formula>
    </cfRule>
    <cfRule type="expression" dxfId="1947" priority="97">
      <formula>#REF!="Alk BLANK"</formula>
    </cfRule>
    <cfRule type="expression" dxfId="1946" priority="98">
      <formula>#REF!="Re-run"</formula>
    </cfRule>
    <cfRule type="expression" dxfId="1945" priority="99">
      <formula>#REF!="LabBlank"</formula>
    </cfRule>
    <cfRule type="expression" dxfId="1944" priority="100">
      <formula>#REF!="Split"</formula>
    </cfRule>
  </conditionalFormatting>
  <conditionalFormatting sqref="J122">
    <cfRule type="expression" dxfId="1943" priority="101">
      <formula>#REF!="Alk HYPO DUP"</formula>
    </cfRule>
    <cfRule type="expression" dxfId="1942" priority="102">
      <formula>#REF!="Alk EPI DUP"</formula>
    </cfRule>
    <cfRule type="expression" dxfId="1941" priority="103">
      <formula>#REF!="Alk BLANK"</formula>
    </cfRule>
    <cfRule type="expression" dxfId="1940" priority="104">
      <formula>#REF!="Re-run"</formula>
    </cfRule>
    <cfRule type="expression" dxfId="1939" priority="105">
      <formula>#REF!="LabBlank"</formula>
    </cfRule>
    <cfRule type="expression" dxfId="1938" priority="106">
      <formula>#REF!="Split"</formula>
    </cfRule>
  </conditionalFormatting>
  <conditionalFormatting sqref="J126">
    <cfRule type="expression" dxfId="1937" priority="107">
      <formula>#REF!="Alk HYPO DUP"</formula>
    </cfRule>
    <cfRule type="expression" dxfId="1936" priority="108">
      <formula>#REF!="Alk EPI DUP"</formula>
    </cfRule>
    <cfRule type="expression" dxfId="1935" priority="109">
      <formula>#REF!="Alk BLANK"</formula>
    </cfRule>
    <cfRule type="expression" dxfId="1934" priority="110">
      <formula>#REF!="Re-run"</formula>
    </cfRule>
    <cfRule type="expression" dxfId="1933" priority="111">
      <formula>#REF!="LabBlank"</formula>
    </cfRule>
    <cfRule type="expression" dxfId="1932" priority="112">
      <formula>#REF!="Split"</formula>
    </cfRule>
  </conditionalFormatting>
  <conditionalFormatting sqref="J113">
    <cfRule type="expression" dxfId="1931" priority="113">
      <formula>#REF!="Alk HYPO DUP"</formula>
    </cfRule>
    <cfRule type="expression" dxfId="1930" priority="114">
      <formula>#REF!="Alk EPI DUP"</formula>
    </cfRule>
    <cfRule type="expression" dxfId="1929" priority="115">
      <formula>#REF!="Alk BLANK"</formula>
    </cfRule>
    <cfRule type="expression" dxfId="1928" priority="116">
      <formula>#REF!="Re-run"</formula>
    </cfRule>
    <cfRule type="expression" dxfId="1927" priority="117">
      <formula>#REF!="LabBlank"</formula>
    </cfRule>
    <cfRule type="expression" dxfId="1926" priority="118">
      <formula>#REF!="Split"</formula>
    </cfRule>
  </conditionalFormatting>
  <conditionalFormatting sqref="J112">
    <cfRule type="expression" dxfId="1925" priority="119">
      <formula>#REF!="Alk HYPO DUP"</formula>
    </cfRule>
    <cfRule type="expression" dxfId="1924" priority="120">
      <formula>#REF!="Alk EPI DUP"</formula>
    </cfRule>
    <cfRule type="expression" dxfId="1923" priority="121">
      <formula>#REF!="Alk BLANK"</formula>
    </cfRule>
    <cfRule type="expression" dxfId="1922" priority="122">
      <formula>#REF!="Re-run"</formula>
    </cfRule>
    <cfRule type="expression" dxfId="1921" priority="123">
      <formula>#REF!="LabBlank"</formula>
    </cfRule>
    <cfRule type="expression" dxfId="1920" priority="124">
      <formula>#REF!="Split"</formula>
    </cfRule>
  </conditionalFormatting>
  <conditionalFormatting sqref="J111">
    <cfRule type="expression" dxfId="1919" priority="125">
      <formula>#REF!="Alk HYPO DUP"</formula>
    </cfRule>
    <cfRule type="expression" dxfId="1918" priority="126">
      <formula>#REF!="Alk EPI DUP"</formula>
    </cfRule>
    <cfRule type="expression" dxfId="1917" priority="127">
      <formula>#REF!="Alk BLANK"</formula>
    </cfRule>
    <cfRule type="expression" dxfId="1916" priority="128">
      <formula>#REF!="Re-run"</formula>
    </cfRule>
    <cfRule type="expression" dxfId="1915" priority="129">
      <formula>#REF!="LabBlank"</formula>
    </cfRule>
    <cfRule type="expression" dxfId="1914" priority="130">
      <formula>#REF!="Split"</formula>
    </cfRule>
  </conditionalFormatting>
  <conditionalFormatting sqref="J110">
    <cfRule type="expression" dxfId="1913" priority="131">
      <formula>#REF!="Alk HYPO DUP"</formula>
    </cfRule>
    <cfRule type="expression" dxfId="1912" priority="132">
      <formula>#REF!="Alk EPI DUP"</formula>
    </cfRule>
    <cfRule type="expression" dxfId="1911" priority="133">
      <formula>#REF!="Alk BLANK"</formula>
    </cfRule>
    <cfRule type="expression" dxfId="1910" priority="134">
      <formula>#REF!="Re-run"</formula>
    </cfRule>
    <cfRule type="expression" dxfId="1909" priority="135">
      <formula>#REF!="LabBlank"</formula>
    </cfRule>
    <cfRule type="expression" dxfId="1908" priority="136">
      <formula>#REF!="Split"</formula>
    </cfRule>
  </conditionalFormatting>
  <conditionalFormatting sqref="J109">
    <cfRule type="expression" dxfId="1907" priority="137">
      <formula>#REF!="Alk HYPO DUP"</formula>
    </cfRule>
    <cfRule type="expression" dxfId="1906" priority="138">
      <formula>#REF!="Alk EPI DUP"</formula>
    </cfRule>
    <cfRule type="expression" dxfId="1905" priority="139">
      <formula>#REF!="Alk BLANK"</formula>
    </cfRule>
    <cfRule type="expression" dxfId="1904" priority="140">
      <formula>#REF!="Re-run"</formula>
    </cfRule>
    <cfRule type="expression" dxfId="1903" priority="141">
      <formula>#REF!="LabBlank"</formula>
    </cfRule>
    <cfRule type="expression" dxfId="1902" priority="142">
      <formula>#REF!="Split"</formula>
    </cfRule>
  </conditionalFormatting>
  <conditionalFormatting sqref="J106">
    <cfRule type="expression" dxfId="1901" priority="143">
      <formula>#REF!="Alk HYPO DUP"</formula>
    </cfRule>
    <cfRule type="expression" dxfId="1900" priority="144">
      <formula>#REF!="Alk EPI DUP"</formula>
    </cfRule>
    <cfRule type="expression" dxfId="1899" priority="145">
      <formula>#REF!="Alk BLANK"</formula>
    </cfRule>
    <cfRule type="expression" dxfId="1898" priority="146">
      <formula>#REF!="Re-run"</formula>
    </cfRule>
    <cfRule type="expression" dxfId="1897" priority="147">
      <formula>#REF!="LabBlank"</formula>
    </cfRule>
    <cfRule type="expression" dxfId="1896" priority="148">
      <formula>#REF!="Split"</formula>
    </cfRule>
  </conditionalFormatting>
  <conditionalFormatting sqref="J105">
    <cfRule type="expression" dxfId="1895" priority="149">
      <formula>#REF!="Alk HYPO DUP"</formula>
    </cfRule>
    <cfRule type="expression" dxfId="1894" priority="150">
      <formula>#REF!="Alk EPI DUP"</formula>
    </cfRule>
    <cfRule type="expression" dxfId="1893" priority="151">
      <formula>#REF!="Alk BLANK"</formula>
    </cfRule>
    <cfRule type="expression" dxfId="1892" priority="152">
      <formula>#REF!="Re-run"</formula>
    </cfRule>
    <cfRule type="expression" dxfId="1891" priority="153">
      <formula>#REF!="LabBlank"</formula>
    </cfRule>
    <cfRule type="expression" dxfId="1890" priority="154">
      <formula>#REF!="Split"</formula>
    </cfRule>
  </conditionalFormatting>
  <conditionalFormatting sqref="J103">
    <cfRule type="expression" dxfId="1889" priority="155">
      <formula>#REF!="Alk HYPO DUP"</formula>
    </cfRule>
    <cfRule type="expression" dxfId="1888" priority="156">
      <formula>#REF!="Alk EPI DUP"</formula>
    </cfRule>
    <cfRule type="expression" dxfId="1887" priority="157">
      <formula>#REF!="Alk BLANK"</formula>
    </cfRule>
    <cfRule type="expression" dxfId="1886" priority="158">
      <formula>#REF!="Re-run"</formula>
    </cfRule>
    <cfRule type="expression" dxfId="1885" priority="159">
      <formula>#REF!="LabBlank"</formula>
    </cfRule>
    <cfRule type="expression" dxfId="1884" priority="160">
      <formula>#REF!="Split"</formula>
    </cfRule>
  </conditionalFormatting>
  <conditionalFormatting sqref="J101:J102">
    <cfRule type="expression" dxfId="1883" priority="161">
      <formula>#REF!="Alk HYPO DUP"</formula>
    </cfRule>
    <cfRule type="expression" dxfId="1882" priority="162">
      <formula>#REF!="Alk EPI DUP"</formula>
    </cfRule>
    <cfRule type="expression" dxfId="1881" priority="163">
      <formula>#REF!="Alk BLANK"</formula>
    </cfRule>
    <cfRule type="expression" dxfId="1880" priority="164">
      <formula>#REF!="Re-run"</formula>
    </cfRule>
    <cfRule type="expression" dxfId="1879" priority="165">
      <formula>#REF!="LabBlank"</formula>
    </cfRule>
    <cfRule type="expression" dxfId="1878" priority="166">
      <formula>#REF!="Split"</formula>
    </cfRule>
  </conditionalFormatting>
  <conditionalFormatting sqref="J98">
    <cfRule type="expression" dxfId="1877" priority="167">
      <formula>#REF!="Alk HYPO DUP"</formula>
    </cfRule>
    <cfRule type="expression" dxfId="1876" priority="168">
      <formula>#REF!="Alk EPI DUP"</formula>
    </cfRule>
    <cfRule type="expression" dxfId="1875" priority="169">
      <formula>#REF!="Alk BLANK"</formula>
    </cfRule>
    <cfRule type="expression" dxfId="1874" priority="170">
      <formula>#REF!="Re-run"</formula>
    </cfRule>
    <cfRule type="expression" dxfId="1873" priority="171">
      <formula>#REF!="LabBlank"</formula>
    </cfRule>
    <cfRule type="expression" dxfId="1872" priority="172">
      <formula>#REF!="Split"</formula>
    </cfRule>
  </conditionalFormatting>
  <conditionalFormatting sqref="J100 J80">
    <cfRule type="expression" dxfId="1871" priority="173">
      <formula>#REF!="Alk HYPO DUP"</formula>
    </cfRule>
    <cfRule type="expression" dxfId="1870" priority="174">
      <formula>#REF!="Alk EPI DUP"</formula>
    </cfRule>
    <cfRule type="expression" dxfId="1869" priority="175">
      <formula>#REF!="Alk BLANK"</formula>
    </cfRule>
    <cfRule type="expression" dxfId="1868" priority="176">
      <formula>#REF!="Re-run"</formula>
    </cfRule>
    <cfRule type="expression" dxfId="1867" priority="177">
      <formula>#REF!="LabBlank"</formula>
    </cfRule>
    <cfRule type="expression" dxfId="1866" priority="178">
      <formula>#REF!="Split"</formula>
    </cfRule>
  </conditionalFormatting>
  <conditionalFormatting sqref="J90">
    <cfRule type="expression" dxfId="1865" priority="179">
      <formula>#REF!="Alk HYPO DUP"</formula>
    </cfRule>
    <cfRule type="expression" dxfId="1864" priority="180">
      <formula>#REF!="Alk EPI DUP"</formula>
    </cfRule>
    <cfRule type="expression" dxfId="1863" priority="181">
      <formula>#REF!="Alk BLANK"</formula>
    </cfRule>
    <cfRule type="expression" dxfId="1862" priority="182">
      <formula>#REF!="Re-run"</formula>
    </cfRule>
    <cfRule type="expression" dxfId="1861" priority="183">
      <formula>#REF!="LabBlank"</formula>
    </cfRule>
    <cfRule type="expression" dxfId="1860" priority="184">
      <formula>#REF!="Split"</formula>
    </cfRule>
  </conditionalFormatting>
  <conditionalFormatting sqref="J91">
    <cfRule type="expression" dxfId="1859" priority="185">
      <formula>#REF!="Alk HYPO DUP"</formula>
    </cfRule>
    <cfRule type="expression" dxfId="1858" priority="186">
      <formula>#REF!="Alk EPI DUP"</formula>
    </cfRule>
    <cfRule type="expression" dxfId="1857" priority="187">
      <formula>#REF!="Alk BLANK"</formula>
    </cfRule>
    <cfRule type="expression" dxfId="1856" priority="188">
      <formula>#REF!="Re-run"</formula>
    </cfRule>
    <cfRule type="expression" dxfId="1855" priority="189">
      <formula>#REF!="LabBlank"</formula>
    </cfRule>
    <cfRule type="expression" dxfId="1854" priority="190">
      <formula>#REF!="Split"</formula>
    </cfRule>
  </conditionalFormatting>
  <conditionalFormatting sqref="J89">
    <cfRule type="expression" dxfId="1853" priority="191">
      <formula>#REF!="Alk HYPO DUP"</formula>
    </cfRule>
    <cfRule type="expression" dxfId="1852" priority="192">
      <formula>#REF!="Alk EPI DUP"</formula>
    </cfRule>
    <cfRule type="expression" dxfId="1851" priority="193">
      <formula>#REF!="Alk BLANK"</formula>
    </cfRule>
    <cfRule type="expression" dxfId="1850" priority="194">
      <formula>#REF!="Re-run"</formula>
    </cfRule>
    <cfRule type="expression" dxfId="1849" priority="195">
      <formula>#REF!="LabBlank"</formula>
    </cfRule>
    <cfRule type="expression" dxfId="1848" priority="196">
      <formula>#REF!="Split"</formula>
    </cfRule>
  </conditionalFormatting>
  <conditionalFormatting sqref="J73">
    <cfRule type="expression" dxfId="1847" priority="197">
      <formula>#REF!="Alk HYPO DUP"</formula>
    </cfRule>
    <cfRule type="expression" dxfId="1846" priority="198">
      <formula>#REF!="Alk EPI DUP"</formula>
    </cfRule>
    <cfRule type="expression" dxfId="1845" priority="199">
      <formula>#REF!="Alk BLANK"</formula>
    </cfRule>
    <cfRule type="expression" dxfId="1844" priority="200">
      <formula>#REF!="Re-run"</formula>
    </cfRule>
    <cfRule type="expression" dxfId="1843" priority="201">
      <formula>#REF!="LabBlank"</formula>
    </cfRule>
    <cfRule type="expression" dxfId="1842" priority="202">
      <formula>#REF!="Split"</formula>
    </cfRule>
  </conditionalFormatting>
  <conditionalFormatting sqref="J74">
    <cfRule type="expression" dxfId="1841" priority="203">
      <formula>#REF!="Alk HYPO DUP"</formula>
    </cfRule>
    <cfRule type="expression" dxfId="1840" priority="204">
      <formula>#REF!="Alk EPI DUP"</formula>
    </cfRule>
    <cfRule type="expression" dxfId="1839" priority="205">
      <formula>#REF!="Alk BLANK"</formula>
    </cfRule>
    <cfRule type="expression" dxfId="1838" priority="206">
      <formula>#REF!="Re-run"</formula>
    </cfRule>
    <cfRule type="expression" dxfId="1837" priority="207">
      <formula>#REF!="LabBlank"</formula>
    </cfRule>
    <cfRule type="expression" dxfId="1836" priority="208">
      <formula>#REF!="Split"</formula>
    </cfRule>
  </conditionalFormatting>
  <conditionalFormatting sqref="J75">
    <cfRule type="expression" dxfId="1835" priority="209">
      <formula>#REF!="Alk HYPO DUP"</formula>
    </cfRule>
    <cfRule type="expression" dxfId="1834" priority="210">
      <formula>#REF!="Alk EPI DUP"</formula>
    </cfRule>
    <cfRule type="expression" dxfId="1833" priority="211">
      <formula>#REF!="Alk BLANK"</formula>
    </cfRule>
    <cfRule type="expression" dxfId="1832" priority="212">
      <formula>#REF!="Re-run"</formula>
    </cfRule>
    <cfRule type="expression" dxfId="1831" priority="213">
      <formula>#REF!="LabBlank"</formula>
    </cfRule>
    <cfRule type="expression" dxfId="1830" priority="214">
      <formula>#REF!="Split"</formula>
    </cfRule>
  </conditionalFormatting>
  <conditionalFormatting sqref="J72">
    <cfRule type="expression" dxfId="1829" priority="215">
      <formula>#REF!="Alk HYPO DUP"</formula>
    </cfRule>
    <cfRule type="expression" dxfId="1828" priority="216">
      <formula>#REF!="Alk EPI DUP"</formula>
    </cfRule>
    <cfRule type="expression" dxfId="1827" priority="217">
      <formula>#REF!="Alk BLANK"</formula>
    </cfRule>
    <cfRule type="expression" dxfId="1826" priority="218">
      <formula>#REF!="Re-run"</formula>
    </cfRule>
    <cfRule type="expression" dxfId="1825" priority="219">
      <formula>#REF!="LabBlank"</formula>
    </cfRule>
    <cfRule type="expression" dxfId="1824" priority="220">
      <formula>#REF!="Split"</formula>
    </cfRule>
  </conditionalFormatting>
  <conditionalFormatting sqref="J26">
    <cfRule type="expression" dxfId="1823" priority="221">
      <formula>#REF!="Alk HYPO DUP"</formula>
    </cfRule>
    <cfRule type="expression" dxfId="1822" priority="222">
      <formula>#REF!="Alk EPI DUP"</formula>
    </cfRule>
    <cfRule type="expression" dxfId="1821" priority="223">
      <formula>#REF!="Alk BLANK"</formula>
    </cfRule>
    <cfRule type="expression" dxfId="1820" priority="224">
      <formula>#REF!="Re-run"</formula>
    </cfRule>
    <cfRule type="expression" dxfId="1819" priority="225">
      <formula>#REF!="LabBlank"</formula>
    </cfRule>
    <cfRule type="expression" dxfId="1818" priority="226">
      <formula>#REF!="Split"</formula>
    </cfRule>
  </conditionalFormatting>
  <conditionalFormatting sqref="J59">
    <cfRule type="expression" dxfId="1817" priority="227">
      <formula>#REF!="Alk HYPO DUP"</formula>
    </cfRule>
    <cfRule type="expression" dxfId="1816" priority="228">
      <formula>#REF!="Alk EPI DUP"</formula>
    </cfRule>
    <cfRule type="expression" dxfId="1815" priority="229">
      <formula>#REF!="Alk BLANK"</formula>
    </cfRule>
    <cfRule type="expression" dxfId="1814" priority="230">
      <formula>#REF!="Re-run"</formula>
    </cfRule>
    <cfRule type="expression" dxfId="1813" priority="231">
      <formula>#REF!="LabBlank"</formula>
    </cfRule>
    <cfRule type="expression" dxfId="1812" priority="232">
      <formula>#REF!="Split"</formula>
    </cfRule>
  </conditionalFormatting>
  <conditionalFormatting sqref="J57">
    <cfRule type="expression" dxfId="1811" priority="233">
      <formula>#REF!="Alk HYPO DUP"</formula>
    </cfRule>
    <cfRule type="expression" dxfId="1810" priority="234">
      <formula>#REF!="Alk EPI DUP"</formula>
    </cfRule>
    <cfRule type="expression" dxfId="1809" priority="235">
      <formula>#REF!="Alk BLANK"</formula>
    </cfRule>
    <cfRule type="expression" dxfId="1808" priority="236">
      <formula>#REF!="Re-run"</formula>
    </cfRule>
    <cfRule type="expression" dxfId="1807" priority="237">
      <formula>#REF!="LabBlank"</formula>
    </cfRule>
    <cfRule type="expression" dxfId="1806" priority="238">
      <formula>#REF!="Split"</formula>
    </cfRule>
  </conditionalFormatting>
  <conditionalFormatting sqref="J19">
    <cfRule type="expression" dxfId="1805" priority="239">
      <formula>#REF!="Alk HYPO DUP"</formula>
    </cfRule>
    <cfRule type="expression" dxfId="1804" priority="240">
      <formula>#REF!="Alk EPI DUP"</formula>
    </cfRule>
    <cfRule type="expression" dxfId="1803" priority="241">
      <formula>#REF!="Alk BLANK"</formula>
    </cfRule>
    <cfRule type="expression" dxfId="1802" priority="242">
      <formula>#REF!="Re-run"</formula>
    </cfRule>
    <cfRule type="expression" dxfId="1801" priority="243">
      <formula>#REF!="LabBlank"</formula>
    </cfRule>
    <cfRule type="expression" dxfId="1800" priority="244">
      <formula>#REF!="Split"</formula>
    </cfRule>
  </conditionalFormatting>
  <conditionalFormatting sqref="J46">
    <cfRule type="expression" dxfId="1799" priority="245">
      <formula>#REF!="Alk HYPO DUP"</formula>
    </cfRule>
    <cfRule type="expression" dxfId="1798" priority="246">
      <formula>#REF!="Alk EPI DUP"</formula>
    </cfRule>
    <cfRule type="expression" dxfId="1797" priority="247">
      <formula>#REF!="Alk BLANK"</formula>
    </cfRule>
    <cfRule type="expression" dxfId="1796" priority="248">
      <formula>#REF!="Re-run"</formula>
    </cfRule>
    <cfRule type="expression" dxfId="1795" priority="249">
      <formula>#REF!="LabBlank"</formula>
    </cfRule>
    <cfRule type="expression" dxfId="1794" priority="250">
      <formula>#REF!="Split"</formula>
    </cfRule>
  </conditionalFormatting>
  <conditionalFormatting sqref="J47">
    <cfRule type="expression" dxfId="1793" priority="251">
      <formula>#REF!="Alk HYPO DUP"</formula>
    </cfRule>
    <cfRule type="expression" dxfId="1792" priority="252">
      <formula>#REF!="Alk EPI DUP"</formula>
    </cfRule>
    <cfRule type="expression" dxfId="1791" priority="253">
      <formula>#REF!="Alk BLANK"</formula>
    </cfRule>
    <cfRule type="expression" dxfId="1790" priority="254">
      <formula>#REF!="Re-run"</formula>
    </cfRule>
    <cfRule type="expression" dxfId="1789" priority="255">
      <formula>#REF!="LabBlank"</formula>
    </cfRule>
    <cfRule type="expression" dxfId="1788" priority="256">
      <formula>#REF!="Split"</formula>
    </cfRule>
  </conditionalFormatting>
  <conditionalFormatting sqref="J81">
    <cfRule type="expression" dxfId="1787" priority="257">
      <formula>#REF!="Alk HYPO DUP"</formula>
    </cfRule>
    <cfRule type="expression" dxfId="1786" priority="258">
      <formula>#REF!="Alk EPI DUP"</formula>
    </cfRule>
    <cfRule type="expression" dxfId="1785" priority="259">
      <formula>#REF!="Alk BLANK"</formula>
    </cfRule>
    <cfRule type="expression" dxfId="1784" priority="260">
      <formula>#REF!="Re-run"</formula>
    </cfRule>
    <cfRule type="expression" dxfId="1783" priority="261">
      <formula>#REF!="LabBlank"</formula>
    </cfRule>
    <cfRule type="expression" dxfId="1782" priority="262">
      <formula>#REF!="Split"</formula>
    </cfRule>
  </conditionalFormatting>
  <conditionalFormatting sqref="J82">
    <cfRule type="expression" dxfId="1781" priority="263">
      <formula>#REF!="Alk HYPO DUP"</formula>
    </cfRule>
    <cfRule type="expression" dxfId="1780" priority="264">
      <formula>#REF!="Alk EPI DUP"</formula>
    </cfRule>
    <cfRule type="expression" dxfId="1779" priority="265">
      <formula>#REF!="Alk BLANK"</formula>
    </cfRule>
    <cfRule type="expression" dxfId="1778" priority="266">
      <formula>#REF!="Re-run"</formula>
    </cfRule>
    <cfRule type="expression" dxfId="1777" priority="267">
      <formula>#REF!="LabBlank"</formula>
    </cfRule>
    <cfRule type="expression" dxfId="1776" priority="268">
      <formula>#REF!="Split"</formula>
    </cfRule>
  </conditionalFormatting>
  <conditionalFormatting sqref="H20:J24 H16:J17">
    <cfRule type="expression" dxfId="1775" priority="725">
      <formula>#REF!="Alk HYPO DUP"</formula>
    </cfRule>
    <cfRule type="expression" dxfId="1774" priority="726">
      <formula>#REF!="Alk EPI DUP"</formula>
    </cfRule>
    <cfRule type="expression" dxfId="1773" priority="727">
      <formula>#REF!="Alk BLANK"</formula>
    </cfRule>
    <cfRule type="expression" dxfId="1772" priority="728">
      <formula>#REF!="Re-run"</formula>
    </cfRule>
    <cfRule type="expression" dxfId="1771" priority="729">
      <formula>#REF!="LabBlank"</formula>
    </cfRule>
    <cfRule type="expression" dxfId="1770" priority="730">
      <formula>#REF!="Split"</formula>
    </cfRule>
  </conditionalFormatting>
  <conditionalFormatting sqref="I18:J18">
    <cfRule type="expression" dxfId="1769" priority="731">
      <formula>#REF!="Alk HYPO DUP"</formula>
    </cfRule>
    <cfRule type="expression" dxfId="1768" priority="732">
      <formula>#REF!="Alk EPI DUP"</formula>
    </cfRule>
    <cfRule type="expression" dxfId="1767" priority="733">
      <formula>#REF!="Alk BLANK"</formula>
    </cfRule>
    <cfRule type="expression" dxfId="1766" priority="734">
      <formula>#REF!="Re-run"</formula>
    </cfRule>
    <cfRule type="expression" dxfId="1765" priority="735">
      <formula>#REF!="LabBlank"</formula>
    </cfRule>
    <cfRule type="expression" dxfId="1764" priority="736">
      <formula>#REF!="Split"</formula>
    </cfRule>
  </conditionalFormatting>
  <conditionalFormatting sqref="H29:J29 H41:J41 H67:J67 H63:J64 H52:J52">
    <cfRule type="expression" dxfId="1763" priority="737">
      <formula>#REF!="Alk HYPO DUP"</formula>
    </cfRule>
    <cfRule type="expression" dxfId="1762" priority="738">
      <formula>#REF!="Alk EPI DUP"</formula>
    </cfRule>
    <cfRule type="expression" dxfId="1761" priority="739">
      <formula>#REF!="Alk BLANK"</formula>
    </cfRule>
    <cfRule type="expression" dxfId="1760" priority="740">
      <formula>#REF!="Re-run"</formula>
    </cfRule>
    <cfRule type="expression" dxfId="1759" priority="741">
      <formula>#REF!="LabBlank"</formula>
    </cfRule>
    <cfRule type="expression" dxfId="1758" priority="742">
      <formula>#REF!="Split"</formula>
    </cfRule>
  </conditionalFormatting>
  <conditionalFormatting sqref="H31:J31 H66:J66 H51:J51">
    <cfRule type="expression" dxfId="1757" priority="743">
      <formula>#REF!="Alk HYPO DUP"</formula>
    </cfRule>
    <cfRule type="expression" dxfId="1756" priority="744">
      <formula>#REF!="Alk EPI DUP"</formula>
    </cfRule>
    <cfRule type="expression" dxfId="1755" priority="745">
      <formula>#REF!="Alk BLANK"</formula>
    </cfRule>
    <cfRule type="expression" dxfId="1754" priority="746">
      <formula>#REF!="Re-run"</formula>
    </cfRule>
    <cfRule type="expression" dxfId="1753" priority="747">
      <formula>#REF!="LabBlank"</formula>
    </cfRule>
    <cfRule type="expression" dxfId="1752" priority="748">
      <formula>#REF!="Split"</formula>
    </cfRule>
  </conditionalFormatting>
  <conditionalFormatting sqref="H33:J33 H53:J54">
    <cfRule type="expression" dxfId="1751" priority="749">
      <formula>#REF!="Alk HYPO DUP"</formula>
    </cfRule>
    <cfRule type="expression" dxfId="1750" priority="750">
      <formula>#REF!="Alk EPI DUP"</formula>
    </cfRule>
    <cfRule type="expression" dxfId="1749" priority="751">
      <formula>#REF!="Alk BLANK"</formula>
    </cfRule>
    <cfRule type="expression" dxfId="1748" priority="752">
      <formula>#REF!="Re-run"</formula>
    </cfRule>
    <cfRule type="expression" dxfId="1747" priority="753">
      <formula>#REF!="LabBlank"</formula>
    </cfRule>
    <cfRule type="expression" dxfId="1746" priority="754">
      <formula>#REF!="Split"</formula>
    </cfRule>
  </conditionalFormatting>
  <conditionalFormatting sqref="H40:J40 H36:J36">
    <cfRule type="expression" dxfId="1745" priority="755">
      <formula>#REF!="Alk HYPO DUP"</formula>
    </cfRule>
    <cfRule type="expression" dxfId="1744" priority="756">
      <formula>#REF!="Alk EPI DUP"</formula>
    </cfRule>
    <cfRule type="expression" dxfId="1743" priority="757">
      <formula>#REF!="Alk BLANK"</formula>
    </cfRule>
    <cfRule type="expression" dxfId="1742" priority="758">
      <formula>#REF!="Re-run"</formula>
    </cfRule>
    <cfRule type="expression" dxfId="1741" priority="759">
      <formula>#REF!="LabBlank"</formula>
    </cfRule>
    <cfRule type="expression" dxfId="1740" priority="760">
      <formula>#REF!="Split"</formula>
    </cfRule>
  </conditionalFormatting>
  <conditionalFormatting sqref="H78:J78">
    <cfRule type="expression" dxfId="1739" priority="761">
      <formula>#REF!="Alk HYPO DUP"</formula>
    </cfRule>
    <cfRule type="expression" dxfId="1738" priority="762">
      <formula>#REF!="Alk EPI DUP"</formula>
    </cfRule>
    <cfRule type="expression" dxfId="1737" priority="763">
      <formula>#REF!="Alk BLANK"</formula>
    </cfRule>
    <cfRule type="expression" dxfId="1736" priority="764">
      <formula>#REF!="Re-run"</formula>
    </cfRule>
    <cfRule type="expression" dxfId="1735" priority="765">
      <formula>#REF!="LabBlank"</formula>
    </cfRule>
    <cfRule type="expression" dxfId="1734" priority="766">
      <formula>#REF!="Split"</formula>
    </cfRule>
  </conditionalFormatting>
  <conditionalFormatting sqref="H83:J83">
    <cfRule type="expression" dxfId="1733" priority="767">
      <formula>#REF!="Alk HYPO DUP"</formula>
    </cfRule>
    <cfRule type="expression" dxfId="1732" priority="768">
      <formula>#REF!="Alk EPI DUP"</formula>
    </cfRule>
    <cfRule type="expression" dxfId="1731" priority="769">
      <formula>#REF!="Alk BLANK"</formula>
    </cfRule>
    <cfRule type="expression" dxfId="1730" priority="770">
      <formula>#REF!="Re-run"</formula>
    </cfRule>
    <cfRule type="expression" dxfId="1729" priority="771">
      <formula>#REF!="LabBlank"</formula>
    </cfRule>
    <cfRule type="expression" dxfId="1728" priority="772">
      <formula>#REF!="Split"</formula>
    </cfRule>
  </conditionalFormatting>
  <conditionalFormatting sqref="H84:J84">
    <cfRule type="expression" dxfId="1727" priority="773">
      <formula>#REF!="Alk HYPO DUP"</formula>
    </cfRule>
    <cfRule type="expression" dxfId="1726" priority="774">
      <formula>#REF!="Alk EPI DUP"</formula>
    </cfRule>
    <cfRule type="expression" dxfId="1725" priority="775">
      <formula>#REF!="Alk BLANK"</formula>
    </cfRule>
    <cfRule type="expression" dxfId="1724" priority="776">
      <formula>#REF!="Re-run"</formula>
    </cfRule>
    <cfRule type="expression" dxfId="1723" priority="777">
      <formula>#REF!="LabBlank"</formula>
    </cfRule>
    <cfRule type="expression" dxfId="1722" priority="778">
      <formula>#REF!="Split"</formula>
    </cfRule>
  </conditionalFormatting>
  <conditionalFormatting sqref="H87:J87">
    <cfRule type="expression" dxfId="1721" priority="779">
      <formula>#REF!="Alk HYPO DUP"</formula>
    </cfRule>
    <cfRule type="expression" dxfId="1720" priority="780">
      <formula>#REF!="Alk EPI DUP"</formula>
    </cfRule>
    <cfRule type="expression" dxfId="1719" priority="781">
      <formula>#REF!="Alk BLANK"</formula>
    </cfRule>
    <cfRule type="expression" dxfId="1718" priority="782">
      <formula>#REF!="Re-run"</formula>
    </cfRule>
    <cfRule type="expression" dxfId="1717" priority="783">
      <formula>#REF!="LabBlank"</formula>
    </cfRule>
    <cfRule type="expression" dxfId="1716" priority="784">
      <formula>#REF!="Split"</formula>
    </cfRule>
  </conditionalFormatting>
  <conditionalFormatting sqref="H97:J97">
    <cfRule type="expression" dxfId="1715" priority="785">
      <formula>#REF!="Alk HYPO DUP"</formula>
    </cfRule>
    <cfRule type="expression" dxfId="1714" priority="786">
      <formula>#REF!="Alk EPI DUP"</formula>
    </cfRule>
    <cfRule type="expression" dxfId="1713" priority="787">
      <formula>#REF!="Alk BLANK"</formula>
    </cfRule>
    <cfRule type="expression" dxfId="1712" priority="788">
      <formula>#REF!="Re-run"</formula>
    </cfRule>
    <cfRule type="expression" dxfId="1711" priority="789">
      <formula>#REF!="LabBlank"</formula>
    </cfRule>
    <cfRule type="expression" dxfId="1710" priority="790">
      <formula>#REF!="Split"</formula>
    </cfRule>
  </conditionalFormatting>
  <conditionalFormatting sqref="H116:J117 H123:J125">
    <cfRule type="expression" dxfId="1709" priority="791">
      <formula>#REF!="Alk HYPO DUP"</formula>
    </cfRule>
    <cfRule type="expression" dxfId="1708" priority="792">
      <formula>#REF!="Alk EPI DUP"</formula>
    </cfRule>
    <cfRule type="expression" dxfId="1707" priority="793">
      <formula>#REF!="Alk BLANK"</formula>
    </cfRule>
    <cfRule type="expression" dxfId="1706" priority="794">
      <formula>#REF!="Re-run"</formula>
    </cfRule>
    <cfRule type="expression" dxfId="1705" priority="795">
      <formula>#REF!="LabBlank"</formula>
    </cfRule>
    <cfRule type="expression" dxfId="1704" priority="796">
      <formula>#REF!="Split"</formula>
    </cfRule>
  </conditionalFormatting>
  <conditionalFormatting sqref="H119:J120">
    <cfRule type="expression" dxfId="1703" priority="797">
      <formula>#REF!="Alk HYPO DUP"</formula>
    </cfRule>
    <cfRule type="expression" dxfId="1702" priority="798">
      <formula>#REF!="Alk EPI DUP"</formula>
    </cfRule>
    <cfRule type="expression" dxfId="1701" priority="799">
      <formula>#REF!="Alk BLANK"</formula>
    </cfRule>
    <cfRule type="expression" dxfId="1700" priority="800">
      <formula>#REF!="Re-run"</formula>
    </cfRule>
    <cfRule type="expression" dxfId="1699" priority="801">
      <formula>#REF!="LabBlank"</formula>
    </cfRule>
    <cfRule type="expression" dxfId="1698" priority="802">
      <formula>#REF!="Split"</formula>
    </cfRule>
  </conditionalFormatting>
  <conditionalFormatting sqref="N2:N89">
    <cfRule type="cellIs" dxfId="1697" priority="76" operator="greaterThan">
      <formula>235</formula>
    </cfRule>
  </conditionalFormatting>
  <conditionalFormatting sqref="S2:S91 U2:U91 U93:U128 S93:S128 S130:S1048576 U130:U1048576">
    <cfRule type="cellIs" dxfId="1696" priority="75" operator="greaterThan">
      <formula>30</formula>
    </cfRule>
  </conditionalFormatting>
  <conditionalFormatting sqref="W2:W91 W93:W128 W130:W1048576">
    <cfRule type="cellIs" dxfId="1695" priority="74" operator="greaterThan">
      <formula>0.005</formula>
    </cfRule>
  </conditionalFormatting>
  <conditionalFormatting sqref="AA2:AA91 AA93:AA128 AA130:AA1048576">
    <cfRule type="cellIs" dxfId="1694" priority="73" operator="greaterThan">
      <formula>0.633</formula>
    </cfRule>
  </conditionalFormatting>
  <conditionalFormatting sqref="U2:U91 U93:U128 U130:U1048576">
    <cfRule type="cellIs" dxfId="1693" priority="72" operator="greaterThan">
      <formula>0.03</formula>
    </cfRule>
  </conditionalFormatting>
  <conditionalFormatting sqref="Y2:Y91 Y93:Y128 Y130:Y1048576">
    <cfRule type="cellIs" dxfId="1692" priority="71" operator="greaterThan">
      <formula>0.69</formula>
    </cfRule>
  </conditionalFormatting>
  <conditionalFormatting sqref="U2:U91 U93:U128 U130:U1048576">
    <cfRule type="cellIs" dxfId="1691" priority="70" operator="greaterThan">
      <formula>0.03</formula>
    </cfRule>
  </conditionalFormatting>
  <conditionalFormatting sqref="G31:G43">
    <cfRule type="expression" dxfId="1690" priority="64">
      <formula>#REF!="Alk HYPO DUP"</formula>
    </cfRule>
    <cfRule type="expression" dxfId="1689" priority="65">
      <formula>#REF!="Alk EPI DUP"</formula>
    </cfRule>
    <cfRule type="expression" dxfId="1688" priority="66">
      <formula>#REF!="Alk BLANK"</formula>
    </cfRule>
    <cfRule type="expression" dxfId="1687" priority="67">
      <formula>#REF!="Re-run"</formula>
    </cfRule>
    <cfRule type="expression" dxfId="1686" priority="68">
      <formula>#REF!="LabBlank"</formula>
    </cfRule>
    <cfRule type="expression" dxfId="1685" priority="69">
      <formula>#REF!="Split"</formula>
    </cfRule>
  </conditionalFormatting>
  <conditionalFormatting sqref="G45:G87">
    <cfRule type="expression" dxfId="1684" priority="58">
      <formula>#REF!="Alk HYPO DUP"</formula>
    </cfRule>
    <cfRule type="expression" dxfId="1683" priority="59">
      <formula>#REF!="Alk EPI DUP"</formula>
    </cfRule>
    <cfRule type="expression" dxfId="1682" priority="60">
      <formula>#REF!="Alk BLANK"</formula>
    </cfRule>
    <cfRule type="expression" dxfId="1681" priority="61">
      <formula>#REF!="Re-run"</formula>
    </cfRule>
    <cfRule type="expression" dxfId="1680" priority="62">
      <formula>#REF!="LabBlank"</formula>
    </cfRule>
    <cfRule type="expression" dxfId="1679" priority="63">
      <formula>#REF!="Split"</formula>
    </cfRule>
  </conditionalFormatting>
  <conditionalFormatting sqref="G89">
    <cfRule type="expression" dxfId="1678" priority="52">
      <formula>#REF!="Alk HYPO DUP"</formula>
    </cfRule>
    <cfRule type="expression" dxfId="1677" priority="53">
      <formula>#REF!="Alk EPI DUP"</formula>
    </cfRule>
    <cfRule type="expression" dxfId="1676" priority="54">
      <formula>#REF!="Alk BLANK"</formula>
    </cfRule>
    <cfRule type="expression" dxfId="1675" priority="55">
      <formula>#REF!="Re-run"</formula>
    </cfRule>
    <cfRule type="expression" dxfId="1674" priority="56">
      <formula>#REF!="LabBlank"</formula>
    </cfRule>
    <cfRule type="expression" dxfId="1673" priority="57">
      <formula>#REF!="Split"</formula>
    </cfRule>
  </conditionalFormatting>
  <conditionalFormatting sqref="G91:G95">
    <cfRule type="expression" dxfId="1672" priority="46">
      <formula>#REF!="Alk HYPO DUP"</formula>
    </cfRule>
    <cfRule type="expression" dxfId="1671" priority="47">
      <formula>#REF!="Alk EPI DUP"</formula>
    </cfRule>
    <cfRule type="expression" dxfId="1670" priority="48">
      <formula>#REF!="Alk BLANK"</formula>
    </cfRule>
    <cfRule type="expression" dxfId="1669" priority="49">
      <formula>#REF!="Re-run"</formula>
    </cfRule>
    <cfRule type="expression" dxfId="1668" priority="50">
      <formula>#REF!="LabBlank"</formula>
    </cfRule>
    <cfRule type="expression" dxfId="1667" priority="51">
      <formula>#REF!="Split"</formula>
    </cfRule>
  </conditionalFormatting>
  <conditionalFormatting sqref="G97:G102">
    <cfRule type="expression" dxfId="1666" priority="40">
      <formula>#REF!="Alk HYPO DUP"</formula>
    </cfRule>
    <cfRule type="expression" dxfId="1665" priority="41">
      <formula>#REF!="Alk EPI DUP"</formula>
    </cfRule>
    <cfRule type="expression" dxfId="1664" priority="42">
      <formula>#REF!="Alk BLANK"</formula>
    </cfRule>
    <cfRule type="expression" dxfId="1663" priority="43">
      <formula>#REF!="Re-run"</formula>
    </cfRule>
    <cfRule type="expression" dxfId="1662" priority="44">
      <formula>#REF!="LabBlank"</formula>
    </cfRule>
    <cfRule type="expression" dxfId="1661" priority="45">
      <formula>#REF!="Split"</formula>
    </cfRule>
  </conditionalFormatting>
  <conditionalFormatting sqref="G104:G120">
    <cfRule type="expression" dxfId="1660" priority="34">
      <formula>#REF!="Alk HYPO DUP"</formula>
    </cfRule>
    <cfRule type="expression" dxfId="1659" priority="35">
      <formula>#REF!="Alk EPI DUP"</formula>
    </cfRule>
    <cfRule type="expression" dxfId="1658" priority="36">
      <formula>#REF!="Alk BLANK"</formula>
    </cfRule>
    <cfRule type="expression" dxfId="1657" priority="37">
      <formula>#REF!="Re-run"</formula>
    </cfRule>
    <cfRule type="expression" dxfId="1656" priority="38">
      <formula>#REF!="LabBlank"</formula>
    </cfRule>
    <cfRule type="expression" dxfId="1655" priority="39">
      <formula>#REF!="Split"</formula>
    </cfRule>
  </conditionalFormatting>
  <conditionalFormatting sqref="G122:G126">
    <cfRule type="expression" dxfId="1654" priority="28">
      <formula>#REF!="Alk HYPO DUP"</formula>
    </cfRule>
    <cfRule type="expression" dxfId="1653" priority="29">
      <formula>#REF!="Alk EPI DUP"</formula>
    </cfRule>
    <cfRule type="expression" dxfId="1652" priority="30">
      <formula>#REF!="Alk BLANK"</formula>
    </cfRule>
    <cfRule type="expression" dxfId="1651" priority="31">
      <formula>#REF!="Re-run"</formula>
    </cfRule>
    <cfRule type="expression" dxfId="1650" priority="32">
      <formula>#REF!="LabBlank"</formula>
    </cfRule>
    <cfRule type="expression" dxfId="1649" priority="33">
      <formula>#REF!="Split"</formula>
    </cfRule>
  </conditionalFormatting>
  <conditionalFormatting sqref="AZ2:AZ127 AZ130:AZ1048576">
    <cfRule type="cellIs" dxfId="1648" priority="27" operator="greaterThan">
      <formula>1</formula>
    </cfRule>
  </conditionalFormatting>
  <conditionalFormatting sqref="BB2:BB1048576">
    <cfRule type="cellIs" dxfId="1647" priority="26" operator="greaterThan">
      <formula>1</formula>
    </cfRule>
  </conditionalFormatting>
  <conditionalFormatting sqref="BA2:BA1048576">
    <cfRule type="cellIs" dxfId="1646" priority="25" operator="greaterThan">
      <formula>3</formula>
    </cfRule>
  </conditionalFormatting>
  <conditionalFormatting sqref="B37">
    <cfRule type="expression" dxfId="1645" priority="19">
      <formula>#REF!="Alk HYPO DUP"</formula>
    </cfRule>
    <cfRule type="expression" dxfId="1644" priority="20">
      <formula>#REF!="Alk EPI DUP"</formula>
    </cfRule>
    <cfRule type="expression" dxfId="1643" priority="21">
      <formula>#REF!="Alk BLANK"</formula>
    </cfRule>
    <cfRule type="expression" dxfId="1642" priority="22">
      <formula>#REF!="Re-run"</formula>
    </cfRule>
    <cfRule type="expression" dxfId="1641" priority="23">
      <formula>#REF!="LabBlank"</formula>
    </cfRule>
    <cfRule type="expression" dxfId="1640" priority="24">
      <formula>#REF!="Split"</formula>
    </cfRule>
  </conditionalFormatting>
  <conditionalFormatting sqref="B69">
    <cfRule type="expression" dxfId="1639" priority="13">
      <formula>#REF!="Alk HYPO DUP"</formula>
    </cfRule>
    <cfRule type="expression" dxfId="1638" priority="14">
      <formula>#REF!="Alk EPI DUP"</formula>
    </cfRule>
    <cfRule type="expression" dxfId="1637" priority="15">
      <formula>#REF!="Alk BLANK"</formula>
    </cfRule>
    <cfRule type="expression" dxfId="1636" priority="16">
      <formula>#REF!="Re-run"</formula>
    </cfRule>
    <cfRule type="expression" dxfId="1635" priority="17">
      <formula>#REF!="LabBlank"</formula>
    </cfRule>
    <cfRule type="expression" dxfId="1634" priority="18">
      <formula>#REF!="Split"</formula>
    </cfRule>
  </conditionalFormatting>
  <conditionalFormatting sqref="B80">
    <cfRule type="expression" dxfId="1633" priority="7">
      <formula>#REF!="Alk HYPO DUP"</formula>
    </cfRule>
    <cfRule type="expression" dxfId="1632" priority="8">
      <formula>#REF!="Alk EPI DUP"</formula>
    </cfRule>
    <cfRule type="expression" dxfId="1631" priority="9">
      <formula>#REF!="Alk BLANK"</formula>
    </cfRule>
    <cfRule type="expression" dxfId="1630" priority="10">
      <formula>#REF!="Re-run"</formula>
    </cfRule>
    <cfRule type="expression" dxfId="1629" priority="11">
      <formula>#REF!="LabBlank"</formula>
    </cfRule>
    <cfRule type="expression" dxfId="1628" priority="12">
      <formula>#REF!="Split"</formula>
    </cfRule>
  </conditionalFormatting>
  <conditionalFormatting sqref="B123:B124">
    <cfRule type="expression" dxfId="1627" priority="1">
      <formula>#REF!="Alk HYPO DUP"</formula>
    </cfRule>
    <cfRule type="expression" dxfId="1626" priority="2">
      <formula>#REF!="Alk EPI DUP"</formula>
    </cfRule>
    <cfRule type="expression" dxfId="1625" priority="3">
      <formula>#REF!="Alk BLANK"</formula>
    </cfRule>
    <cfRule type="expression" dxfId="1624" priority="4">
      <formula>#REF!="Re-run"</formula>
    </cfRule>
    <cfRule type="expression" dxfId="1623" priority="5">
      <formula>#REF!="LabBlank"</formula>
    </cfRule>
    <cfRule type="expression" dxfId="1622" priority="6">
      <formula>#REF!="Split"</formula>
    </cfRule>
  </conditionalFormatting>
  <pageMargins left="0.7" right="0.7" top="0.75" bottom="0.75" header="0.3" footer="0.3"/>
  <pageSetup scale="70" orientation="portrait" horizontalDpi="1200" verticalDpi="1200" r:id="rId1"/>
  <headerFooter>
    <oddHeader>&amp;CFall Sampling Blitz CQHEI Scores</oddHeader>
    <oddFooter>&amp;LLake Monroe Watershed Management Plan&amp;RAppendix E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8D79-8AD3-493E-A420-3A5AE075708F}">
  <dimension ref="A1:CW130"/>
  <sheetViews>
    <sheetView view="pageBreakPreview" zoomScale="60" zoomScaleNormal="100" workbookViewId="0">
      <pane ySplit="1" topLeftCell="A2" activePane="bottomLeft" state="frozen"/>
      <selection activeCell="L8" sqref="L8"/>
      <selection pane="bottomLeft" activeCell="L8" sqref="L8"/>
    </sheetView>
  </sheetViews>
  <sheetFormatPr defaultRowHeight="14" customHeight="1" x14ac:dyDescent="0.35"/>
  <cols>
    <col min="1" max="1" width="7.90625" style="80" customWidth="1"/>
    <col min="2" max="2" width="32.36328125" style="54" hidden="1" customWidth="1"/>
    <col min="3" max="3" width="21.26953125" style="54" hidden="1" customWidth="1"/>
    <col min="4" max="4" width="9.26953125" style="64" hidden="1" customWidth="1"/>
    <col min="5" max="5" width="10.08984375" style="64" hidden="1" customWidth="1"/>
    <col min="6" max="6" width="13.81640625" style="45" hidden="1" customWidth="1"/>
    <col min="7" max="7" width="13.1796875" style="45" hidden="1" customWidth="1"/>
    <col min="8" max="8" width="13.6328125" style="45" hidden="1" customWidth="1"/>
    <col min="9" max="9" width="3.81640625" style="45" hidden="1" customWidth="1"/>
    <col min="10" max="10" width="6" style="45" hidden="1" customWidth="1"/>
    <col min="11" max="11" width="7.90625" style="45" hidden="1" customWidth="1"/>
    <col min="12" max="12" width="9.08984375" style="46" hidden="1" customWidth="1"/>
    <col min="13" max="13" width="3.6328125" style="51" hidden="1" customWidth="1"/>
    <col min="14" max="14" width="7.1796875" style="52" hidden="1" customWidth="1"/>
    <col min="15" max="15" width="8.7265625" style="52" hidden="1" customWidth="1"/>
    <col min="16" max="16" width="9.453125" style="45" hidden="1" customWidth="1"/>
    <col min="17" max="17" width="7.453125" style="45" hidden="1" customWidth="1"/>
    <col min="18" max="18" width="3.6328125" style="51" hidden="1" customWidth="1"/>
    <col min="19" max="19" width="8.7265625" style="52" hidden="1" customWidth="1"/>
    <col min="20" max="20" width="4.26953125" style="51" hidden="1" customWidth="1"/>
    <col min="21" max="21" width="8.7265625" style="52" hidden="1" customWidth="1"/>
    <col min="22" max="22" width="3.26953125" style="51" hidden="1" customWidth="1"/>
    <col min="23" max="23" width="8.7265625" style="52" hidden="1" customWidth="1"/>
    <col min="24" max="24" width="3.26953125" style="51" hidden="1" customWidth="1"/>
    <col min="25" max="25" width="8.7265625" style="52" hidden="1" customWidth="1"/>
    <col min="26" max="26" width="3.6328125" style="51" hidden="1" customWidth="1"/>
    <col min="27" max="27" width="8.7265625" style="52" hidden="1" customWidth="1"/>
    <col min="28" max="28" width="4.08984375" style="51" hidden="1" customWidth="1"/>
    <col min="29" max="29" width="8.81640625" style="53" hidden="1" customWidth="1"/>
    <col min="30" max="30" width="15.54296875" style="48" hidden="1" customWidth="1"/>
    <col min="31" max="31" width="4.54296875" style="52" hidden="1" customWidth="1"/>
    <col min="32" max="32" width="8.81640625" style="45" hidden="1" customWidth="1"/>
    <col min="33" max="33" width="8.453125" style="45" hidden="1" customWidth="1"/>
    <col min="34" max="34" width="6.453125" style="45" hidden="1" customWidth="1"/>
    <col min="35" max="35" width="6.08984375" style="45" hidden="1" customWidth="1"/>
    <col min="36" max="36" width="7.6328125" style="45" hidden="1" customWidth="1"/>
    <col min="37" max="37" width="10.08984375" style="45" hidden="1" customWidth="1"/>
    <col min="38" max="39" width="8.36328125" style="45" hidden="1" customWidth="1"/>
    <col min="40" max="40" width="7.7265625" style="45" hidden="1" customWidth="1"/>
    <col min="41" max="41" width="8.7265625" style="45" hidden="1" customWidth="1"/>
    <col min="42" max="42" width="6.36328125" style="45" hidden="1" customWidth="1"/>
    <col min="43" max="43" width="7.26953125" style="45" hidden="1" customWidth="1"/>
    <col min="44" max="44" width="7.453125" style="45" hidden="1" customWidth="1"/>
    <col min="45" max="45" width="9.1796875" style="45" hidden="1" customWidth="1"/>
    <col min="46" max="46" width="10.08984375" style="78" hidden="1" customWidth="1"/>
    <col min="47" max="47" width="17.7265625" style="45" hidden="1" customWidth="1"/>
    <col min="48" max="50" width="8.7265625" style="45" hidden="1" customWidth="1"/>
    <col min="51" max="51" width="11.36328125" style="49" hidden="1" customWidth="1"/>
    <col min="52" max="52" width="11.36328125" style="50" hidden="1" customWidth="1"/>
    <col min="53" max="54" width="11.36328125" style="45" hidden="1" customWidth="1"/>
    <col min="55" max="55" width="8.7265625" style="45" hidden="1" customWidth="1"/>
    <col min="56" max="56" width="8.81640625" style="45" hidden="1" customWidth="1"/>
    <col min="57" max="64" width="8.7265625" style="45" hidden="1" customWidth="1"/>
    <col min="65" max="69" width="8.81640625" style="45" hidden="1" customWidth="1"/>
    <col min="70" max="70" width="11.36328125" style="45" hidden="1" customWidth="1"/>
    <col min="71" max="72" width="8.81640625" style="45" hidden="1" customWidth="1"/>
    <col min="73" max="74" width="8.7265625" style="45" customWidth="1"/>
    <col min="75" max="76" width="6.453125" style="45" customWidth="1"/>
    <col min="77" max="77" width="6.90625" style="45" customWidth="1"/>
    <col min="78" max="78" width="8.7265625" style="45" customWidth="1"/>
    <col min="79" max="79" width="7.81640625" style="45" customWidth="1"/>
    <col min="80" max="80" width="8.7265625" style="45" customWidth="1"/>
    <col min="81" max="82" width="7.54296875" style="45" customWidth="1"/>
    <col min="83" max="84" width="6.1796875" style="45" customWidth="1"/>
    <col min="85" max="85" width="6.7265625" style="45" customWidth="1"/>
    <col min="86" max="86" width="8.7265625" style="45" customWidth="1"/>
    <col min="87" max="87" width="11.7265625" style="77" customWidth="1"/>
    <col min="88" max="88" width="8.7265625" style="45" customWidth="1"/>
    <col min="89" max="16384" width="8.7265625" style="45"/>
  </cols>
  <sheetData>
    <row r="1" spans="1:101" ht="29.5" customHeight="1" x14ac:dyDescent="0.35">
      <c r="A1" s="65" t="s">
        <v>2</v>
      </c>
      <c r="B1" s="65" t="s">
        <v>4</v>
      </c>
      <c r="C1" s="65" t="s">
        <v>292</v>
      </c>
      <c r="D1" s="66" t="s">
        <v>8</v>
      </c>
      <c r="E1" s="66" t="s">
        <v>9</v>
      </c>
      <c r="F1" s="67" t="s">
        <v>311</v>
      </c>
      <c r="G1" s="67" t="s">
        <v>310</v>
      </c>
      <c r="H1" s="67" t="s">
        <v>309</v>
      </c>
      <c r="I1" s="67" t="s">
        <v>8</v>
      </c>
      <c r="J1" s="67" t="s">
        <v>9</v>
      </c>
      <c r="K1" s="67" t="s">
        <v>10</v>
      </c>
      <c r="L1" s="72" t="s">
        <v>11</v>
      </c>
      <c r="M1" s="73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73" t="s">
        <v>17</v>
      </c>
      <c r="S1" s="67" t="s">
        <v>18</v>
      </c>
      <c r="T1" s="73" t="s">
        <v>19</v>
      </c>
      <c r="U1" s="67" t="s">
        <v>20</v>
      </c>
      <c r="V1" s="73" t="s">
        <v>21</v>
      </c>
      <c r="W1" s="67" t="s">
        <v>22</v>
      </c>
      <c r="X1" s="73" t="s">
        <v>23</v>
      </c>
      <c r="Y1" s="67" t="s">
        <v>24</v>
      </c>
      <c r="Z1" s="73" t="s">
        <v>25</v>
      </c>
      <c r="AA1" s="67" t="s">
        <v>26</v>
      </c>
      <c r="AB1" s="73" t="s">
        <v>27</v>
      </c>
      <c r="AC1" s="74" t="s">
        <v>28</v>
      </c>
      <c r="AD1" s="74" t="s">
        <v>29</v>
      </c>
      <c r="AE1" s="67"/>
      <c r="AF1" s="67" t="s">
        <v>312</v>
      </c>
      <c r="AG1" s="67" t="s">
        <v>313</v>
      </c>
      <c r="AH1" s="67" t="s">
        <v>32</v>
      </c>
      <c r="AI1" s="67" t="s">
        <v>314</v>
      </c>
      <c r="AJ1" s="67" t="s">
        <v>315</v>
      </c>
      <c r="AK1" s="67" t="s">
        <v>35</v>
      </c>
      <c r="AL1" s="67" t="s">
        <v>316</v>
      </c>
      <c r="AM1" s="67" t="s">
        <v>317</v>
      </c>
      <c r="AN1" s="67" t="s">
        <v>318</v>
      </c>
      <c r="AO1" s="67" t="s">
        <v>319</v>
      </c>
      <c r="AP1" s="67" t="s">
        <v>320</v>
      </c>
      <c r="AQ1" s="67" t="s">
        <v>321</v>
      </c>
      <c r="AR1" s="67" t="s">
        <v>322</v>
      </c>
      <c r="AS1" s="67" t="s">
        <v>323</v>
      </c>
      <c r="AT1" s="75" t="s">
        <v>324</v>
      </c>
      <c r="AU1" s="59" t="s">
        <v>45</v>
      </c>
      <c r="AV1" s="59"/>
      <c r="AW1" s="59"/>
      <c r="AX1" s="59"/>
      <c r="AY1" s="81" t="s">
        <v>46</v>
      </c>
      <c r="AZ1" s="82" t="s">
        <v>47</v>
      </c>
      <c r="BA1" s="59" t="s">
        <v>48</v>
      </c>
      <c r="BB1" s="59" t="s">
        <v>49</v>
      </c>
      <c r="BC1" s="59" t="s">
        <v>0</v>
      </c>
      <c r="BD1" s="59" t="s">
        <v>1</v>
      </c>
      <c r="BE1" s="59" t="s">
        <v>5</v>
      </c>
      <c r="BF1" s="59" t="s">
        <v>7</v>
      </c>
      <c r="BG1" s="59" t="s">
        <v>6</v>
      </c>
      <c r="BH1" s="59" t="s">
        <v>8</v>
      </c>
      <c r="BI1" s="59" t="s">
        <v>9</v>
      </c>
      <c r="BJ1" s="59" t="s">
        <v>10</v>
      </c>
      <c r="BK1" s="59" t="s">
        <v>50</v>
      </c>
      <c r="BL1" s="59" t="s">
        <v>51</v>
      </c>
      <c r="BM1" s="59" t="s">
        <v>52</v>
      </c>
      <c r="BN1" s="59" t="s">
        <v>53</v>
      </c>
      <c r="BO1" s="59" t="s">
        <v>54</v>
      </c>
      <c r="BP1" s="59" t="s">
        <v>55</v>
      </c>
      <c r="BQ1" s="59" t="s">
        <v>56</v>
      </c>
      <c r="BR1" s="59" t="s">
        <v>57</v>
      </c>
      <c r="BS1" s="59" t="s">
        <v>58</v>
      </c>
      <c r="BT1" s="59" t="s">
        <v>59</v>
      </c>
      <c r="BU1" s="67" t="s">
        <v>312</v>
      </c>
      <c r="BV1" s="67" t="s">
        <v>313</v>
      </c>
      <c r="BW1" s="67" t="s">
        <v>32</v>
      </c>
      <c r="BX1" s="67" t="s">
        <v>314</v>
      </c>
      <c r="BY1" s="67" t="s">
        <v>315</v>
      </c>
      <c r="BZ1" s="67" t="s">
        <v>35</v>
      </c>
      <c r="CA1" s="67" t="s">
        <v>316</v>
      </c>
      <c r="CB1" s="67" t="s">
        <v>317</v>
      </c>
      <c r="CC1" s="67" t="s">
        <v>318</v>
      </c>
      <c r="CD1" s="67" t="s">
        <v>319</v>
      </c>
      <c r="CE1" s="67" t="s">
        <v>320</v>
      </c>
      <c r="CF1" s="67" t="s">
        <v>321</v>
      </c>
      <c r="CG1" s="67" t="s">
        <v>322</v>
      </c>
      <c r="CH1" s="67" t="s">
        <v>323</v>
      </c>
      <c r="CI1" s="85" t="s">
        <v>325</v>
      </c>
      <c r="CJ1" s="45" t="s">
        <v>75</v>
      </c>
      <c r="CL1" s="45" t="s">
        <v>76</v>
      </c>
      <c r="CM1" s="45" t="s">
        <v>77</v>
      </c>
      <c r="CN1" s="45" t="s">
        <v>78</v>
      </c>
      <c r="CO1" s="45" t="s">
        <v>79</v>
      </c>
      <c r="CP1" s="45" t="s">
        <v>80</v>
      </c>
      <c r="CQ1" s="45" t="s">
        <v>81</v>
      </c>
      <c r="CR1" s="45" t="s">
        <v>82</v>
      </c>
      <c r="CS1" s="45" t="s">
        <v>83</v>
      </c>
      <c r="CT1" s="45" t="s">
        <v>84</v>
      </c>
      <c r="CU1" s="45" t="s">
        <v>85</v>
      </c>
      <c r="CV1" s="45" t="s">
        <v>86</v>
      </c>
      <c r="CW1" s="45" t="s">
        <v>87</v>
      </c>
    </row>
    <row r="2" spans="1:101" ht="14" customHeight="1" x14ac:dyDescent="0.35">
      <c r="A2" s="79">
        <v>107</v>
      </c>
      <c r="B2" s="61" t="s">
        <v>286</v>
      </c>
      <c r="C2" s="61" t="s">
        <v>285</v>
      </c>
      <c r="D2" s="63">
        <v>39.027198800000001</v>
      </c>
      <c r="E2" s="63">
        <v>-86.437103300000004</v>
      </c>
      <c r="F2" s="59" t="s">
        <v>293</v>
      </c>
      <c r="G2" s="59" t="s">
        <v>272</v>
      </c>
      <c r="H2" s="59">
        <v>51202080703</v>
      </c>
      <c r="I2" s="59">
        <v>39.027198800000001</v>
      </c>
      <c r="J2" s="59">
        <v>-86.437103300000004</v>
      </c>
      <c r="K2" s="59" t="s">
        <v>114</v>
      </c>
      <c r="L2" s="68"/>
      <c r="M2" s="70"/>
      <c r="N2" s="62"/>
      <c r="O2" s="62"/>
      <c r="P2" s="59"/>
      <c r="Q2" s="59"/>
      <c r="R2" s="70"/>
      <c r="S2" s="62"/>
      <c r="T2" s="70"/>
      <c r="U2" s="62"/>
      <c r="V2" s="70"/>
      <c r="W2" s="62"/>
      <c r="X2" s="70"/>
      <c r="Y2" s="62"/>
      <c r="Z2" s="70"/>
      <c r="AA2" s="62"/>
      <c r="AB2" s="70"/>
      <c r="AC2" s="71"/>
      <c r="AD2" s="69"/>
      <c r="AE2" s="62"/>
      <c r="AF2" s="68">
        <v>10</v>
      </c>
      <c r="AG2" s="68">
        <v>5</v>
      </c>
      <c r="AH2" s="68">
        <v>5</v>
      </c>
      <c r="AI2" s="68">
        <v>6</v>
      </c>
      <c r="AJ2" s="68">
        <v>8</v>
      </c>
      <c r="AK2" s="68">
        <v>12</v>
      </c>
      <c r="AL2" s="68">
        <v>5</v>
      </c>
      <c r="AM2" s="68">
        <v>5</v>
      </c>
      <c r="AN2" s="68">
        <v>4</v>
      </c>
      <c r="AO2" s="68">
        <v>3</v>
      </c>
      <c r="AP2" s="68">
        <v>0</v>
      </c>
      <c r="AQ2" s="68">
        <v>0</v>
      </c>
      <c r="AR2" s="68">
        <v>0</v>
      </c>
      <c r="AS2" s="68">
        <v>0</v>
      </c>
      <c r="AT2" s="76">
        <v>63</v>
      </c>
      <c r="AU2" s="68" t="s">
        <v>115</v>
      </c>
      <c r="AV2" s="59"/>
      <c r="AW2" s="59"/>
      <c r="AX2" s="59"/>
      <c r="AY2" s="81"/>
      <c r="AZ2" s="82"/>
      <c r="BA2" s="59"/>
      <c r="BB2" s="59"/>
      <c r="BC2" s="59">
        <v>44288</v>
      </c>
      <c r="BD2" s="59">
        <v>107</v>
      </c>
      <c r="BE2" s="59" t="s">
        <v>284</v>
      </c>
      <c r="BF2" s="59">
        <v>51202080703</v>
      </c>
      <c r="BG2" s="59" t="s">
        <v>273</v>
      </c>
      <c r="BH2" s="59">
        <v>39.027198800000001</v>
      </c>
      <c r="BI2" s="59">
        <v>-86.437103300000004</v>
      </c>
      <c r="BJ2" s="59" t="s">
        <v>92</v>
      </c>
      <c r="BK2" s="59">
        <v>7</v>
      </c>
      <c r="BL2" s="59">
        <v>5</v>
      </c>
      <c r="BM2" s="59">
        <v>10.8</v>
      </c>
      <c r="BN2" s="59" t="s">
        <v>96</v>
      </c>
      <c r="BO2" s="59">
        <v>4.0000000000000001E-3</v>
      </c>
      <c r="BP2" s="59">
        <v>2.1000000000000001E-2</v>
      </c>
      <c r="BQ2" s="59" t="s">
        <v>98</v>
      </c>
      <c r="BR2" s="59">
        <v>2.0403068813163518E-4</v>
      </c>
      <c r="BS2" s="59" t="s">
        <v>103</v>
      </c>
      <c r="BT2" s="59">
        <v>1.2E-2</v>
      </c>
      <c r="BU2" s="59">
        <v>10</v>
      </c>
      <c r="BV2" s="59">
        <v>5</v>
      </c>
      <c r="BW2" s="59">
        <v>5</v>
      </c>
      <c r="BX2" s="59">
        <v>14</v>
      </c>
      <c r="BY2" s="59">
        <v>7</v>
      </c>
      <c r="BZ2" s="59">
        <v>9</v>
      </c>
      <c r="CA2" s="59">
        <v>5</v>
      </c>
      <c r="CB2" s="59">
        <v>5</v>
      </c>
      <c r="CC2" s="59">
        <v>4</v>
      </c>
      <c r="CD2" s="59">
        <v>2</v>
      </c>
      <c r="CE2" s="59">
        <v>0</v>
      </c>
      <c r="CF2" s="59">
        <v>5</v>
      </c>
      <c r="CG2" s="59">
        <v>5</v>
      </c>
      <c r="CH2" s="59">
        <v>7</v>
      </c>
      <c r="CI2" s="76">
        <v>83</v>
      </c>
      <c r="CJ2" s="45">
        <v>120</v>
      </c>
    </row>
    <row r="3" spans="1:101" ht="14" customHeight="1" x14ac:dyDescent="0.35">
      <c r="A3" s="79">
        <v>111</v>
      </c>
      <c r="B3" s="61" t="s">
        <v>283</v>
      </c>
      <c r="C3" s="61" t="s">
        <v>282</v>
      </c>
      <c r="D3" s="63">
        <v>39.007198299999999</v>
      </c>
      <c r="E3" s="63">
        <v>-86.511703499999996</v>
      </c>
      <c r="F3" s="59" t="s">
        <v>293</v>
      </c>
      <c r="G3" s="59" t="s">
        <v>272</v>
      </c>
      <c r="H3" s="59">
        <v>51202080703</v>
      </c>
      <c r="I3" s="59">
        <v>39.007198299999999</v>
      </c>
      <c r="J3" s="59">
        <v>-86.511703499999996</v>
      </c>
      <c r="K3" s="59" t="s">
        <v>92</v>
      </c>
      <c r="L3" s="68">
        <v>1</v>
      </c>
      <c r="M3" s="70"/>
      <c r="N3" s="62">
        <v>9.6999999999999993</v>
      </c>
      <c r="O3" s="62" t="s">
        <v>93</v>
      </c>
      <c r="P3" s="59">
        <v>24</v>
      </c>
      <c r="Q3" s="59">
        <v>6</v>
      </c>
      <c r="R3" s="70"/>
      <c r="S3" s="62">
        <v>6.5</v>
      </c>
      <c r="T3" s="70"/>
      <c r="U3" s="62">
        <v>2.5999999999999999E-2</v>
      </c>
      <c r="V3" s="70"/>
      <c r="W3" s="62">
        <v>1.4E-2</v>
      </c>
      <c r="X3" s="70"/>
      <c r="Y3" s="62">
        <v>0.308</v>
      </c>
      <c r="Z3" s="70" t="s">
        <v>94</v>
      </c>
      <c r="AA3" s="62">
        <v>7.9000000000000008E-3</v>
      </c>
      <c r="AB3" s="70"/>
      <c r="AC3" s="71">
        <v>0.154</v>
      </c>
      <c r="AD3" s="69">
        <v>8.0107513529401986E-2</v>
      </c>
      <c r="AE3" s="62"/>
      <c r="AF3" s="68">
        <v>14</v>
      </c>
      <c r="AG3" s="68">
        <v>5</v>
      </c>
      <c r="AH3" s="68">
        <v>5</v>
      </c>
      <c r="AI3" s="68">
        <v>4</v>
      </c>
      <c r="AJ3" s="68">
        <v>0</v>
      </c>
      <c r="AK3" s="68">
        <v>0</v>
      </c>
      <c r="AL3" s="68">
        <v>5</v>
      </c>
      <c r="AM3" s="68">
        <v>2</v>
      </c>
      <c r="AN3" s="68">
        <v>4</v>
      </c>
      <c r="AO3" s="68">
        <v>0</v>
      </c>
      <c r="AP3" s="68">
        <v>8</v>
      </c>
      <c r="AQ3" s="68">
        <v>5</v>
      </c>
      <c r="AR3" s="68">
        <v>6</v>
      </c>
      <c r="AS3" s="68">
        <v>7</v>
      </c>
      <c r="AT3" s="76">
        <v>65</v>
      </c>
      <c r="AU3" s="68">
        <v>120</v>
      </c>
      <c r="AV3" s="59"/>
      <c r="AW3" s="59"/>
      <c r="AX3" s="59"/>
      <c r="AY3" s="81">
        <f>Y3/U3</f>
        <v>11.846153846153847</v>
      </c>
      <c r="AZ3" s="82">
        <f>AA3/Y3</f>
        <v>2.5649350649350651E-2</v>
      </c>
      <c r="BA3" s="82">
        <f>W3/U3</f>
        <v>0.53846153846153855</v>
      </c>
      <c r="BB3" s="82">
        <f>W3/(U3*3.06)</f>
        <v>0.17596782302664657</v>
      </c>
      <c r="BC3" s="59">
        <v>44288</v>
      </c>
      <c r="BD3" s="59">
        <v>111</v>
      </c>
      <c r="BE3" s="59" t="s">
        <v>284</v>
      </c>
      <c r="BF3" s="59">
        <v>51202080703</v>
      </c>
      <c r="BG3" s="59" t="s">
        <v>273</v>
      </c>
      <c r="BH3" s="59">
        <v>39.007198299999999</v>
      </c>
      <c r="BI3" s="59">
        <v>-86.511703499999996</v>
      </c>
      <c r="BJ3" s="59" t="s">
        <v>92</v>
      </c>
      <c r="BK3" s="59">
        <v>11</v>
      </c>
      <c r="BL3" s="59">
        <v>5</v>
      </c>
      <c r="BM3" s="59">
        <v>0</v>
      </c>
      <c r="BN3" s="59">
        <v>3.0000000000001137</v>
      </c>
      <c r="BO3" s="59">
        <v>8.0000000000000002E-3</v>
      </c>
      <c r="BP3" s="59">
        <v>0.20899999999999999</v>
      </c>
      <c r="BQ3" s="59">
        <v>1.4E-2</v>
      </c>
      <c r="BR3" s="59">
        <v>2.7818008197848465E-4</v>
      </c>
      <c r="BS3" s="59">
        <v>0.36899999999999999</v>
      </c>
      <c r="BT3" s="59">
        <v>2.5999999999999999E-2</v>
      </c>
      <c r="BU3" s="59">
        <v>14</v>
      </c>
      <c r="BV3" s="59">
        <v>5</v>
      </c>
      <c r="BW3" s="59">
        <v>5</v>
      </c>
      <c r="BX3" s="59">
        <v>4</v>
      </c>
      <c r="BY3" s="59">
        <v>0</v>
      </c>
      <c r="BZ3" s="59">
        <v>0</v>
      </c>
      <c r="CA3" s="59">
        <v>8</v>
      </c>
      <c r="CB3" s="59">
        <v>5</v>
      </c>
      <c r="CC3" s="59">
        <v>4</v>
      </c>
      <c r="CD3" s="59">
        <v>0</v>
      </c>
      <c r="CE3" s="59">
        <v>8</v>
      </c>
      <c r="CF3" s="59">
        <v>5</v>
      </c>
      <c r="CG3" s="59">
        <v>8</v>
      </c>
      <c r="CH3" s="59">
        <v>7</v>
      </c>
      <c r="CI3" s="76">
        <v>73</v>
      </c>
      <c r="CJ3" s="45">
        <v>120</v>
      </c>
    </row>
    <row r="4" spans="1:101" ht="14" customHeight="1" x14ac:dyDescent="0.35">
      <c r="A4" s="79">
        <v>112</v>
      </c>
      <c r="B4" s="61" t="s">
        <v>277</v>
      </c>
      <c r="C4" s="61" t="s">
        <v>281</v>
      </c>
      <c r="D4" s="63">
        <v>39.120601700000002</v>
      </c>
      <c r="E4" s="63">
        <v>-86.302802999999997</v>
      </c>
      <c r="F4" s="59" t="s">
        <v>300</v>
      </c>
      <c r="G4" s="59" t="s">
        <v>272</v>
      </c>
      <c r="H4" s="59">
        <v>51202080701</v>
      </c>
      <c r="I4" s="59">
        <v>39.120601700000002</v>
      </c>
      <c r="J4" s="59">
        <v>-86.302802999999997</v>
      </c>
      <c r="K4" s="59" t="s">
        <v>114</v>
      </c>
      <c r="L4" s="68"/>
      <c r="M4" s="70"/>
      <c r="N4" s="62"/>
      <c r="O4" s="62"/>
      <c r="P4" s="59"/>
      <c r="Q4" s="59"/>
      <c r="R4" s="70"/>
      <c r="S4" s="62"/>
      <c r="T4" s="70"/>
      <c r="U4" s="62"/>
      <c r="V4" s="70"/>
      <c r="W4" s="62"/>
      <c r="X4" s="70"/>
      <c r="Y4" s="62"/>
      <c r="Z4" s="70"/>
      <c r="AA4" s="62"/>
      <c r="AB4" s="70"/>
      <c r="AC4" s="71"/>
      <c r="AD4" s="69"/>
      <c r="AE4" s="62"/>
      <c r="AF4" s="68">
        <v>10</v>
      </c>
      <c r="AG4" s="68">
        <v>5</v>
      </c>
      <c r="AH4" s="68">
        <v>5</v>
      </c>
      <c r="AI4" s="68">
        <v>12</v>
      </c>
      <c r="AJ4" s="68">
        <v>3</v>
      </c>
      <c r="AK4" s="68">
        <v>9</v>
      </c>
      <c r="AL4" s="68">
        <v>8</v>
      </c>
      <c r="AM4" s="68">
        <v>5</v>
      </c>
      <c r="AN4" s="68">
        <v>4</v>
      </c>
      <c r="AO4" s="68">
        <v>3</v>
      </c>
      <c r="AP4" s="68">
        <v>0</v>
      </c>
      <c r="AQ4" s="68">
        <v>0</v>
      </c>
      <c r="AR4" s="68">
        <v>0</v>
      </c>
      <c r="AS4" s="68">
        <v>0</v>
      </c>
      <c r="AT4" s="76">
        <v>64</v>
      </c>
      <c r="AU4" s="68" t="s">
        <v>115</v>
      </c>
      <c r="AV4" s="59"/>
      <c r="AW4" s="59"/>
      <c r="AX4" s="59"/>
      <c r="AY4" s="81"/>
      <c r="AZ4" s="82"/>
      <c r="BA4" s="59"/>
      <c r="BB4" s="59"/>
      <c r="BC4" s="59">
        <v>44288</v>
      </c>
      <c r="BD4" s="59">
        <v>112</v>
      </c>
      <c r="BE4" s="59" t="s">
        <v>271</v>
      </c>
      <c r="BF4" s="59">
        <v>51202080701</v>
      </c>
      <c r="BG4" s="59" t="s">
        <v>273</v>
      </c>
      <c r="BH4" s="59">
        <v>39.120601700000002</v>
      </c>
      <c r="BI4" s="59">
        <v>-86.302802999999997</v>
      </c>
      <c r="BJ4" s="59" t="s">
        <v>92</v>
      </c>
      <c r="BK4" s="59">
        <v>7.4</v>
      </c>
      <c r="BL4" s="59">
        <v>5</v>
      </c>
      <c r="BM4" s="59">
        <v>2</v>
      </c>
      <c r="BN4" s="59">
        <v>2.6000000000001577</v>
      </c>
      <c r="BO4" s="59">
        <v>7.0000000000000001E-3</v>
      </c>
      <c r="BP4" s="59">
        <v>8.3000000000000004E-2</v>
      </c>
      <c r="BQ4" s="59">
        <v>2.7E-2</v>
      </c>
      <c r="BR4" s="59">
        <v>4.0420276352045985E-4</v>
      </c>
      <c r="BS4" s="59">
        <v>0.32150000000000001</v>
      </c>
      <c r="BT4" s="59">
        <v>3.6999999999999998E-2</v>
      </c>
      <c r="BU4" s="59">
        <v>14</v>
      </c>
      <c r="BV4" s="59">
        <v>5</v>
      </c>
      <c r="BW4" s="59">
        <v>5</v>
      </c>
      <c r="BX4" s="59">
        <v>6</v>
      </c>
      <c r="BY4" s="59">
        <v>6</v>
      </c>
      <c r="BZ4" s="59">
        <v>6</v>
      </c>
      <c r="CA4" s="59">
        <v>5</v>
      </c>
      <c r="CB4" s="59">
        <v>5</v>
      </c>
      <c r="CC4" s="59">
        <v>2</v>
      </c>
      <c r="CD4" s="59">
        <v>3</v>
      </c>
      <c r="CE4" s="59">
        <v>0</v>
      </c>
      <c r="CF4" s="59">
        <v>2</v>
      </c>
      <c r="CG4" s="59">
        <v>4</v>
      </c>
      <c r="CH4" s="59">
        <v>7</v>
      </c>
      <c r="CI4" s="76">
        <v>70</v>
      </c>
      <c r="CJ4" s="45">
        <v>120</v>
      </c>
    </row>
    <row r="5" spans="1:101" ht="14" customHeight="1" x14ac:dyDescent="0.35">
      <c r="A5" s="79">
        <v>114</v>
      </c>
      <c r="B5" s="61" t="s">
        <v>280</v>
      </c>
      <c r="C5" s="61" t="s">
        <v>278</v>
      </c>
      <c r="D5" s="63">
        <v>39.102298699999999</v>
      </c>
      <c r="E5" s="63">
        <v>-86.463302600000006</v>
      </c>
      <c r="F5" s="59" t="s">
        <v>303</v>
      </c>
      <c r="G5" s="59" t="s">
        <v>272</v>
      </c>
      <c r="H5" s="59">
        <v>51202080702</v>
      </c>
      <c r="I5" s="59">
        <v>39.102298699999999</v>
      </c>
      <c r="J5" s="59">
        <v>-86.463302600000006</v>
      </c>
      <c r="K5" s="59" t="s">
        <v>92</v>
      </c>
      <c r="L5" s="68">
        <v>0</v>
      </c>
      <c r="M5" s="70"/>
      <c r="N5" s="62">
        <v>2</v>
      </c>
      <c r="O5" s="62" t="s">
        <v>93</v>
      </c>
      <c r="P5" s="59">
        <v>19</v>
      </c>
      <c r="Q5" s="59">
        <v>6</v>
      </c>
      <c r="R5" s="70"/>
      <c r="S5" s="62">
        <v>7.5</v>
      </c>
      <c r="T5" s="70"/>
      <c r="U5" s="62">
        <v>1.0999999999999999E-2</v>
      </c>
      <c r="V5" s="70"/>
      <c r="W5" s="62">
        <v>2E-3</v>
      </c>
      <c r="X5" s="70"/>
      <c r="Y5" s="62">
        <v>0.123</v>
      </c>
      <c r="Z5" s="70" t="s">
        <v>94</v>
      </c>
      <c r="AA5" s="62">
        <v>7.9000000000000008E-3</v>
      </c>
      <c r="AB5" s="70"/>
      <c r="AC5" s="71">
        <v>3.5999999999999997E-2</v>
      </c>
      <c r="AD5" s="69">
        <v>1.3028132259676839E-2</v>
      </c>
      <c r="AE5" s="62"/>
      <c r="AF5" s="68">
        <v>0</v>
      </c>
      <c r="AG5" s="68">
        <v>0</v>
      </c>
      <c r="AH5" s="68">
        <v>0</v>
      </c>
      <c r="AI5" s="68">
        <v>8</v>
      </c>
      <c r="AJ5" s="68">
        <v>8</v>
      </c>
      <c r="AK5" s="68">
        <v>9</v>
      </c>
      <c r="AL5" s="68">
        <v>8</v>
      </c>
      <c r="AM5" s="68">
        <v>5</v>
      </c>
      <c r="AN5" s="68">
        <v>2</v>
      </c>
      <c r="AO5" s="68">
        <v>0</v>
      </c>
      <c r="AP5" s="68">
        <v>4</v>
      </c>
      <c r="AQ5" s="68">
        <v>1</v>
      </c>
      <c r="AR5" s="68">
        <v>0</v>
      </c>
      <c r="AS5" s="68">
        <v>0</v>
      </c>
      <c r="AT5" s="76">
        <v>45</v>
      </c>
      <c r="AU5" s="68">
        <v>120</v>
      </c>
      <c r="AV5" s="59"/>
      <c r="AW5" s="59"/>
      <c r="AX5" s="59"/>
      <c r="AY5" s="81">
        <f>Y5/U5</f>
        <v>11.181818181818182</v>
      </c>
      <c r="AZ5" s="82">
        <f>AA5/Y5</f>
        <v>6.4227642276422775E-2</v>
      </c>
      <c r="BA5" s="82">
        <f>W5/U5</f>
        <v>0.18181818181818182</v>
      </c>
      <c r="BB5" s="82">
        <f>W5/(U5*3.06)</f>
        <v>5.9417706476530018E-2</v>
      </c>
      <c r="BC5" s="59">
        <v>44288</v>
      </c>
      <c r="BD5" s="59">
        <v>114</v>
      </c>
      <c r="BE5" s="59" t="s">
        <v>276</v>
      </c>
      <c r="BF5" s="59">
        <v>51202080702</v>
      </c>
      <c r="BG5" s="59" t="s">
        <v>273</v>
      </c>
      <c r="BH5" s="59">
        <v>39.102298699999999</v>
      </c>
      <c r="BI5" s="59">
        <v>-86.463302600000006</v>
      </c>
      <c r="BJ5" s="59" t="s">
        <v>92</v>
      </c>
      <c r="BK5" s="59">
        <v>9</v>
      </c>
      <c r="BL5" s="59">
        <v>5</v>
      </c>
      <c r="BM5" s="59">
        <v>5.2</v>
      </c>
      <c r="BN5" s="59">
        <v>4.0000000000000036</v>
      </c>
      <c r="BO5" s="59">
        <v>1.2999999999999999E-2</v>
      </c>
      <c r="BP5" s="59">
        <v>0.19500000000000001</v>
      </c>
      <c r="BQ5" s="59" t="s">
        <v>98</v>
      </c>
      <c r="BR5" s="59">
        <v>2.3745673659469218E-4</v>
      </c>
      <c r="BS5" s="59">
        <v>0.34200000000000003</v>
      </c>
      <c r="BT5" s="59">
        <v>4.8000000000000001E-2</v>
      </c>
      <c r="BU5" s="59">
        <v>0</v>
      </c>
      <c r="BV5" s="59">
        <v>0</v>
      </c>
      <c r="BW5" s="59">
        <v>0</v>
      </c>
      <c r="BX5" s="59">
        <v>4</v>
      </c>
      <c r="BY5" s="59">
        <v>0</v>
      </c>
      <c r="BZ5" s="59">
        <v>9</v>
      </c>
      <c r="CA5" s="59">
        <v>8</v>
      </c>
      <c r="CB5" s="59">
        <v>5</v>
      </c>
      <c r="CC5" s="59">
        <v>0</v>
      </c>
      <c r="CD5" s="59">
        <v>3</v>
      </c>
      <c r="CE5" s="59">
        <v>8</v>
      </c>
      <c r="CF5" s="59">
        <v>0</v>
      </c>
      <c r="CG5" s="59">
        <v>0</v>
      </c>
      <c r="CH5" s="59">
        <v>0</v>
      </c>
      <c r="CI5" s="76">
        <v>37</v>
      </c>
      <c r="CJ5" s="45">
        <v>120</v>
      </c>
    </row>
    <row r="6" spans="1:101" ht="14" customHeight="1" x14ac:dyDescent="0.35">
      <c r="A6" s="79">
        <v>115</v>
      </c>
      <c r="B6" s="61" t="s">
        <v>279</v>
      </c>
      <c r="C6" s="61" t="s">
        <v>278</v>
      </c>
      <c r="D6" s="63">
        <v>39.099300399999997</v>
      </c>
      <c r="E6" s="63">
        <v>-86.471000700000005</v>
      </c>
      <c r="F6" s="59" t="s">
        <v>303</v>
      </c>
      <c r="G6" s="59" t="s">
        <v>272</v>
      </c>
      <c r="H6" s="59">
        <v>51202080702</v>
      </c>
      <c r="I6" s="59">
        <v>39.099300399999997</v>
      </c>
      <c r="J6" s="59">
        <v>-86.471000700000005</v>
      </c>
      <c r="K6" s="59" t="s">
        <v>114</v>
      </c>
      <c r="L6" s="68"/>
      <c r="M6" s="70"/>
      <c r="N6" s="62"/>
      <c r="O6" s="62"/>
      <c r="P6" s="59"/>
      <c r="Q6" s="59"/>
      <c r="R6" s="70"/>
      <c r="S6" s="62"/>
      <c r="T6" s="70"/>
      <c r="U6" s="62"/>
      <c r="V6" s="70"/>
      <c r="W6" s="62"/>
      <c r="X6" s="70"/>
      <c r="Y6" s="62"/>
      <c r="Z6" s="70"/>
      <c r="AA6" s="62"/>
      <c r="AB6" s="70"/>
      <c r="AC6" s="71"/>
      <c r="AD6" s="69"/>
      <c r="AE6" s="62"/>
      <c r="AF6" s="68">
        <v>12</v>
      </c>
      <c r="AG6" s="68">
        <v>5</v>
      </c>
      <c r="AH6" s="68">
        <v>5</v>
      </c>
      <c r="AI6" s="68">
        <v>8</v>
      </c>
      <c r="AJ6" s="68">
        <v>8</v>
      </c>
      <c r="AK6" s="68">
        <v>9</v>
      </c>
      <c r="AL6" s="68">
        <v>8</v>
      </c>
      <c r="AM6" s="68">
        <v>5</v>
      </c>
      <c r="AN6" s="68">
        <v>2</v>
      </c>
      <c r="AO6" s="68">
        <v>3</v>
      </c>
      <c r="AP6" s="68">
        <v>0</v>
      </c>
      <c r="AQ6" s="68">
        <v>0</v>
      </c>
      <c r="AR6" s="68">
        <v>0</v>
      </c>
      <c r="AS6" s="68">
        <v>0</v>
      </c>
      <c r="AT6" s="76">
        <v>65</v>
      </c>
      <c r="AU6" s="68" t="s">
        <v>115</v>
      </c>
      <c r="AV6" s="59"/>
      <c r="AW6" s="59"/>
      <c r="AX6" s="59"/>
      <c r="AY6" s="81"/>
      <c r="AZ6" s="82"/>
      <c r="BA6" s="59"/>
      <c r="BB6" s="59"/>
      <c r="BC6" s="59">
        <v>44288</v>
      </c>
      <c r="BD6" s="59">
        <v>115</v>
      </c>
      <c r="BE6" s="59" t="s">
        <v>276</v>
      </c>
      <c r="BF6" s="59">
        <v>51202080702</v>
      </c>
      <c r="BG6" s="59" t="s">
        <v>273</v>
      </c>
      <c r="BH6" s="59">
        <v>39.099300399999997</v>
      </c>
      <c r="BI6" s="59">
        <v>-86.471000700000005</v>
      </c>
      <c r="BJ6" s="59" t="s">
        <v>92</v>
      </c>
      <c r="BK6" s="59">
        <v>5</v>
      </c>
      <c r="BL6" s="59">
        <v>6</v>
      </c>
      <c r="BM6" s="59">
        <v>18.899999999999999</v>
      </c>
      <c r="BN6" s="59">
        <v>52.999999999999936</v>
      </c>
      <c r="BO6" s="59">
        <v>4.5000000000000005E-3</v>
      </c>
      <c r="BP6" s="59">
        <v>0.246</v>
      </c>
      <c r="BQ6" s="59" t="s">
        <v>98</v>
      </c>
      <c r="BR6" s="59">
        <v>1.6747034711556688E-3</v>
      </c>
      <c r="BS6" s="59">
        <v>0.30499999999999999</v>
      </c>
      <c r="BT6" s="59">
        <v>2.5999999999999999E-2</v>
      </c>
      <c r="BU6" s="59">
        <v>10</v>
      </c>
      <c r="BV6" s="59">
        <v>5</v>
      </c>
      <c r="BW6" s="59">
        <v>5</v>
      </c>
      <c r="BX6" s="59">
        <v>8</v>
      </c>
      <c r="BY6" s="59">
        <v>8</v>
      </c>
      <c r="BZ6" s="59">
        <v>9</v>
      </c>
      <c r="CA6" s="59">
        <v>8</v>
      </c>
      <c r="CB6" s="59">
        <v>5</v>
      </c>
      <c r="CC6" s="59">
        <v>2</v>
      </c>
      <c r="CD6" s="59">
        <v>3</v>
      </c>
      <c r="CE6" s="59">
        <v>6</v>
      </c>
      <c r="CF6" s="59">
        <v>4</v>
      </c>
      <c r="CG6" s="59">
        <v>5</v>
      </c>
      <c r="CH6" s="59">
        <v>4</v>
      </c>
      <c r="CI6" s="76">
        <v>82</v>
      </c>
      <c r="CJ6" s="45">
        <v>120</v>
      </c>
    </row>
    <row r="7" spans="1:101" ht="14" customHeight="1" x14ac:dyDescent="0.35">
      <c r="A7" s="79">
        <v>123</v>
      </c>
      <c r="B7" s="61" t="s">
        <v>277</v>
      </c>
      <c r="C7" s="61" t="s">
        <v>209</v>
      </c>
      <c r="D7" s="63">
        <v>39.108100899999997</v>
      </c>
      <c r="E7" s="63">
        <v>-86.313796999999994</v>
      </c>
      <c r="F7" s="59" t="s">
        <v>300</v>
      </c>
      <c r="G7" s="59" t="s">
        <v>272</v>
      </c>
      <c r="H7" s="59">
        <v>51202080701</v>
      </c>
      <c r="I7" s="59">
        <v>39.108100899999997</v>
      </c>
      <c r="J7" s="59">
        <v>-86.313796999999994</v>
      </c>
      <c r="K7" s="59" t="s">
        <v>114</v>
      </c>
      <c r="L7" s="68"/>
      <c r="M7" s="70"/>
      <c r="N7" s="62"/>
      <c r="O7" s="62"/>
      <c r="P7" s="59"/>
      <c r="Q7" s="59"/>
      <c r="R7" s="70"/>
      <c r="S7" s="62"/>
      <c r="T7" s="70"/>
      <c r="U7" s="62"/>
      <c r="V7" s="70"/>
      <c r="W7" s="62"/>
      <c r="X7" s="70"/>
      <c r="Y7" s="62"/>
      <c r="Z7" s="70"/>
      <c r="AA7" s="62"/>
      <c r="AB7" s="70"/>
      <c r="AC7" s="71"/>
      <c r="AD7" s="69"/>
      <c r="AE7" s="62"/>
      <c r="AF7" s="68">
        <v>6</v>
      </c>
      <c r="AG7" s="68">
        <v>5</v>
      </c>
      <c r="AH7" s="68">
        <v>5</v>
      </c>
      <c r="AI7" s="68">
        <v>8</v>
      </c>
      <c r="AJ7" s="68">
        <v>3</v>
      </c>
      <c r="AK7" s="68">
        <v>9</v>
      </c>
      <c r="AL7" s="68">
        <v>8</v>
      </c>
      <c r="AM7" s="68">
        <v>5</v>
      </c>
      <c r="AN7" s="68">
        <v>4</v>
      </c>
      <c r="AO7" s="68">
        <v>3</v>
      </c>
      <c r="AP7" s="68">
        <v>0</v>
      </c>
      <c r="AQ7" s="68">
        <v>0</v>
      </c>
      <c r="AR7" s="68">
        <v>0</v>
      </c>
      <c r="AS7" s="68">
        <v>0</v>
      </c>
      <c r="AT7" s="76">
        <v>56</v>
      </c>
      <c r="AU7" s="68" t="s">
        <v>115</v>
      </c>
      <c r="AV7" s="59"/>
      <c r="AW7" s="59"/>
      <c r="AX7" s="59"/>
      <c r="AY7" s="81"/>
      <c r="AZ7" s="82"/>
      <c r="BA7" s="59"/>
      <c r="BB7" s="59"/>
      <c r="BC7" s="59">
        <v>44288</v>
      </c>
      <c r="BD7" s="59">
        <v>123</v>
      </c>
      <c r="BE7" s="59" t="s">
        <v>271</v>
      </c>
      <c r="BF7" s="59">
        <v>51202080701</v>
      </c>
      <c r="BG7" s="59" t="s">
        <v>273</v>
      </c>
      <c r="BH7" s="59">
        <v>39.108100899999997</v>
      </c>
      <c r="BI7" s="59">
        <v>-86.313796999999994</v>
      </c>
      <c r="BJ7" s="59" t="s">
        <v>92</v>
      </c>
      <c r="BK7" s="59">
        <v>5.0999999999999996</v>
      </c>
      <c r="BL7" s="59">
        <v>5</v>
      </c>
      <c r="BM7" s="59">
        <v>1</v>
      </c>
      <c r="BN7" s="59" t="s">
        <v>96</v>
      </c>
      <c r="BO7" s="59">
        <v>0.01</v>
      </c>
      <c r="BP7" s="59">
        <v>5.3999999999999999E-2</v>
      </c>
      <c r="BQ7" s="59" t="s">
        <v>98</v>
      </c>
      <c r="BR7" s="59">
        <v>1.7504998067560071E-4</v>
      </c>
      <c r="BS7" s="59">
        <v>0.129</v>
      </c>
      <c r="BT7" s="59">
        <v>2.7E-2</v>
      </c>
      <c r="BU7" s="59">
        <v>8</v>
      </c>
      <c r="BV7" s="59">
        <v>5</v>
      </c>
      <c r="BW7" s="59">
        <v>5</v>
      </c>
      <c r="BX7" s="59">
        <v>12</v>
      </c>
      <c r="BY7" s="59">
        <v>6</v>
      </c>
      <c r="BZ7" s="59">
        <v>9</v>
      </c>
      <c r="CA7" s="59">
        <v>5</v>
      </c>
      <c r="CB7" s="59">
        <v>5</v>
      </c>
      <c r="CC7" s="59">
        <v>2</v>
      </c>
      <c r="CD7" s="59">
        <v>3</v>
      </c>
      <c r="CE7" s="59">
        <v>4</v>
      </c>
      <c r="CF7" s="59">
        <v>2</v>
      </c>
      <c r="CG7" s="59">
        <v>0</v>
      </c>
      <c r="CH7" s="59">
        <v>0</v>
      </c>
      <c r="CI7" s="76">
        <v>66</v>
      </c>
      <c r="CJ7" s="45">
        <v>120</v>
      </c>
    </row>
    <row r="8" spans="1:101" ht="14" customHeight="1" x14ac:dyDescent="0.35">
      <c r="A8" s="79">
        <v>128</v>
      </c>
      <c r="B8" s="61" t="s">
        <v>275</v>
      </c>
      <c r="C8" s="61" t="s">
        <v>274</v>
      </c>
      <c r="D8" s="63">
        <v>39.114601100000002</v>
      </c>
      <c r="E8" s="63">
        <v>-86.469596899999999</v>
      </c>
      <c r="F8" s="59" t="s">
        <v>303</v>
      </c>
      <c r="G8" s="59" t="s">
        <v>272</v>
      </c>
      <c r="H8" s="59">
        <v>51202080702</v>
      </c>
      <c r="I8" s="59">
        <v>39.114601100000002</v>
      </c>
      <c r="J8" s="59">
        <v>-86.469596899999999</v>
      </c>
      <c r="K8" s="59" t="s">
        <v>114</v>
      </c>
      <c r="L8" s="68"/>
      <c r="M8" s="70"/>
      <c r="N8" s="62"/>
      <c r="O8" s="62"/>
      <c r="P8" s="59"/>
      <c r="Q8" s="59"/>
      <c r="R8" s="70"/>
      <c r="S8" s="62"/>
      <c r="T8" s="70"/>
      <c r="U8" s="62"/>
      <c r="V8" s="70"/>
      <c r="W8" s="62"/>
      <c r="X8" s="70"/>
      <c r="Y8" s="62"/>
      <c r="Z8" s="70"/>
      <c r="AA8" s="62"/>
      <c r="AB8" s="70"/>
      <c r="AC8" s="71"/>
      <c r="AD8" s="69"/>
      <c r="AE8" s="62"/>
      <c r="AF8" s="68">
        <v>14</v>
      </c>
      <c r="AG8" s="68">
        <v>5</v>
      </c>
      <c r="AH8" s="68">
        <v>5</v>
      </c>
      <c r="AI8" s="68">
        <v>6</v>
      </c>
      <c r="AJ8" s="68">
        <v>6</v>
      </c>
      <c r="AK8" s="68">
        <v>9</v>
      </c>
      <c r="AL8" s="68">
        <v>8</v>
      </c>
      <c r="AM8" s="68">
        <v>5</v>
      </c>
      <c r="AN8" s="68">
        <v>2</v>
      </c>
      <c r="AO8" s="68">
        <v>3</v>
      </c>
      <c r="AP8" s="68">
        <v>0</v>
      </c>
      <c r="AQ8" s="68">
        <v>0</v>
      </c>
      <c r="AR8" s="68">
        <v>0</v>
      </c>
      <c r="AS8" s="68">
        <v>0</v>
      </c>
      <c r="AT8" s="76">
        <v>63</v>
      </c>
      <c r="AU8" s="68" t="s">
        <v>115</v>
      </c>
      <c r="AV8" s="59"/>
      <c r="AW8" s="59"/>
      <c r="AX8" s="59"/>
      <c r="AY8" s="81"/>
      <c r="AZ8" s="82"/>
      <c r="BA8" s="59"/>
      <c r="BB8" s="59"/>
      <c r="BC8" s="59">
        <v>44288</v>
      </c>
      <c r="BD8" s="59">
        <v>128</v>
      </c>
      <c r="BE8" s="59" t="s">
        <v>276</v>
      </c>
      <c r="BF8" s="59">
        <v>51202080702</v>
      </c>
      <c r="BG8" s="59" t="s">
        <v>273</v>
      </c>
      <c r="BH8" s="59">
        <v>39.114601100000002</v>
      </c>
      <c r="BI8" s="59">
        <v>-86.469596899999999</v>
      </c>
      <c r="BJ8" s="59" t="s">
        <v>92</v>
      </c>
      <c r="BK8" s="59">
        <v>8</v>
      </c>
      <c r="BL8" s="59">
        <v>5</v>
      </c>
      <c r="BM8" s="59">
        <v>2</v>
      </c>
      <c r="BN8" s="59" t="s">
        <v>96</v>
      </c>
      <c r="BO8" s="59">
        <v>4.0000000000000001E-3</v>
      </c>
      <c r="BP8" s="59">
        <v>0.36699999999999999</v>
      </c>
      <c r="BQ8" s="59" t="s">
        <v>98</v>
      </c>
      <c r="BR8" s="59">
        <v>2.2097938105564917E-4</v>
      </c>
      <c r="BS8" s="59">
        <v>0.442</v>
      </c>
      <c r="BT8" s="59">
        <v>2.4E-2</v>
      </c>
      <c r="BU8" s="59">
        <v>10</v>
      </c>
      <c r="BV8" s="59">
        <v>5</v>
      </c>
      <c r="BW8" s="59">
        <v>0</v>
      </c>
      <c r="BX8" s="59">
        <v>8</v>
      </c>
      <c r="BY8" s="59">
        <v>8</v>
      </c>
      <c r="BZ8" s="59">
        <v>9</v>
      </c>
      <c r="CA8" s="59">
        <v>8</v>
      </c>
      <c r="CB8" s="59">
        <v>4</v>
      </c>
      <c r="CC8" s="59">
        <v>2</v>
      </c>
      <c r="CD8" s="59">
        <v>3</v>
      </c>
      <c r="CE8" s="59">
        <v>4</v>
      </c>
      <c r="CF8" s="59">
        <v>5</v>
      </c>
      <c r="CG8" s="59">
        <v>6</v>
      </c>
      <c r="CH8" s="59">
        <v>4</v>
      </c>
      <c r="CI8" s="76">
        <v>76</v>
      </c>
      <c r="CJ8" s="45">
        <v>120</v>
      </c>
    </row>
    <row r="9" spans="1:101" ht="14" customHeight="1" x14ac:dyDescent="0.35">
      <c r="A9" s="79">
        <v>141</v>
      </c>
      <c r="B9" s="61" t="s">
        <v>270</v>
      </c>
      <c r="C9" s="61" t="s">
        <v>208</v>
      </c>
      <c r="D9" s="63">
        <v>39.107101399999998</v>
      </c>
      <c r="E9" s="63">
        <v>-86.3368988</v>
      </c>
      <c r="F9" s="59" t="s">
        <v>300</v>
      </c>
      <c r="G9" s="59" t="s">
        <v>272</v>
      </c>
      <c r="H9" s="59">
        <v>51202080701</v>
      </c>
      <c r="I9" s="59">
        <v>39.107101399999998</v>
      </c>
      <c r="J9" s="59">
        <v>-86.3368988</v>
      </c>
      <c r="K9" s="59" t="s">
        <v>114</v>
      </c>
      <c r="L9" s="68"/>
      <c r="M9" s="70"/>
      <c r="N9" s="62"/>
      <c r="O9" s="62"/>
      <c r="P9" s="59"/>
      <c r="Q9" s="59"/>
      <c r="R9" s="70"/>
      <c r="S9" s="62"/>
      <c r="T9" s="70"/>
      <c r="U9" s="62"/>
      <c r="V9" s="70"/>
      <c r="W9" s="62"/>
      <c r="X9" s="70"/>
      <c r="Y9" s="62"/>
      <c r="Z9" s="70"/>
      <c r="AA9" s="62"/>
      <c r="AB9" s="70"/>
      <c r="AC9" s="71"/>
      <c r="AD9" s="69"/>
      <c r="AE9" s="62"/>
      <c r="AF9" s="68">
        <v>10</v>
      </c>
      <c r="AG9" s="68">
        <v>5</v>
      </c>
      <c r="AH9" s="68">
        <v>5</v>
      </c>
      <c r="AI9" s="68">
        <v>12</v>
      </c>
      <c r="AJ9" s="68">
        <v>3</v>
      </c>
      <c r="AK9" s="68">
        <v>9</v>
      </c>
      <c r="AL9" s="68">
        <v>5</v>
      </c>
      <c r="AM9" s="68">
        <v>5</v>
      </c>
      <c r="AN9" s="68">
        <v>4</v>
      </c>
      <c r="AO9" s="68">
        <v>3</v>
      </c>
      <c r="AP9" s="68">
        <v>0</v>
      </c>
      <c r="AQ9" s="68">
        <v>0</v>
      </c>
      <c r="AR9" s="68">
        <v>0</v>
      </c>
      <c r="AS9" s="68">
        <v>0</v>
      </c>
      <c r="AT9" s="76">
        <v>61</v>
      </c>
      <c r="AU9" s="68" t="s">
        <v>115</v>
      </c>
      <c r="AV9" s="59"/>
      <c r="AW9" s="59"/>
      <c r="AX9" s="59"/>
      <c r="AY9" s="81"/>
      <c r="AZ9" s="82"/>
      <c r="BA9" s="59"/>
      <c r="BB9" s="59"/>
      <c r="BC9" s="59">
        <v>44288</v>
      </c>
      <c r="BD9" s="59">
        <v>141</v>
      </c>
      <c r="BE9" s="59" t="s">
        <v>271</v>
      </c>
      <c r="BF9" s="59">
        <v>51202080701</v>
      </c>
      <c r="BG9" s="59" t="s">
        <v>273</v>
      </c>
      <c r="BH9" s="59">
        <v>39.107101399999998</v>
      </c>
      <c r="BI9" s="59">
        <v>-86.3368988</v>
      </c>
      <c r="BJ9" s="59" t="s">
        <v>92</v>
      </c>
      <c r="BK9" s="59">
        <v>4.7</v>
      </c>
      <c r="BL9" s="59">
        <v>5</v>
      </c>
      <c r="BM9" s="59">
        <v>14.6</v>
      </c>
      <c r="BN9" s="59" t="s">
        <v>96</v>
      </c>
      <c r="BO9" s="59">
        <v>4.0000000000000001E-3</v>
      </c>
      <c r="BP9" s="59">
        <v>5.7000000000000002E-2</v>
      </c>
      <c r="BQ9" s="59" t="s">
        <v>98</v>
      </c>
      <c r="BR9" s="59">
        <v>1.6944901146827363E-4</v>
      </c>
      <c r="BS9" s="59" t="s">
        <v>103</v>
      </c>
      <c r="BT9" s="59">
        <v>2.6499999999999999E-2</v>
      </c>
      <c r="BU9" s="59">
        <v>6</v>
      </c>
      <c r="BV9" s="59">
        <v>5</v>
      </c>
      <c r="BW9" s="59">
        <v>5</v>
      </c>
      <c r="BX9" s="59">
        <v>14</v>
      </c>
      <c r="BY9" s="59">
        <v>8</v>
      </c>
      <c r="BZ9" s="59">
        <v>9</v>
      </c>
      <c r="CA9" s="59">
        <v>5</v>
      </c>
      <c r="CB9" s="59">
        <v>5</v>
      </c>
      <c r="CC9" s="59">
        <v>2</v>
      </c>
      <c r="CD9" s="59">
        <v>3</v>
      </c>
      <c r="CE9" s="59">
        <v>8</v>
      </c>
      <c r="CF9" s="59">
        <v>1</v>
      </c>
      <c r="CG9" s="59">
        <v>0</v>
      </c>
      <c r="CH9" s="59">
        <v>0</v>
      </c>
      <c r="CI9" s="76">
        <v>71</v>
      </c>
      <c r="CJ9" s="45">
        <v>120</v>
      </c>
    </row>
    <row r="10" spans="1:101" ht="14" customHeight="1" x14ac:dyDescent="0.35">
      <c r="A10" s="79">
        <v>201</v>
      </c>
      <c r="B10" s="61" t="s">
        <v>240</v>
      </c>
      <c r="C10" s="61" t="s">
        <v>181</v>
      </c>
      <c r="D10" s="63">
        <v>39.186798099999997</v>
      </c>
      <c r="E10" s="63">
        <v>-86.146896400000003</v>
      </c>
      <c r="F10" s="59" t="s">
        <v>297</v>
      </c>
      <c r="G10" s="59" t="s">
        <v>185</v>
      </c>
      <c r="H10" s="59">
        <v>51202080603</v>
      </c>
      <c r="I10" s="59">
        <v>39.186798099999997</v>
      </c>
      <c r="J10" s="59">
        <v>-86.146896400000003</v>
      </c>
      <c r="K10" s="59" t="s">
        <v>92</v>
      </c>
      <c r="L10" s="68">
        <v>0</v>
      </c>
      <c r="M10" s="70"/>
      <c r="N10" s="62">
        <v>88.6</v>
      </c>
      <c r="O10" s="62" t="s">
        <v>93</v>
      </c>
      <c r="P10" s="59">
        <v>17</v>
      </c>
      <c r="Q10" s="59">
        <v>6</v>
      </c>
      <c r="R10" s="70"/>
      <c r="S10" s="62">
        <v>1.2</v>
      </c>
      <c r="T10" s="70" t="s">
        <v>94</v>
      </c>
      <c r="U10" s="62">
        <v>2E-3</v>
      </c>
      <c r="V10" s="70"/>
      <c r="W10" s="62">
        <v>3.0000000000000001E-3</v>
      </c>
      <c r="X10" s="70" t="s">
        <v>94</v>
      </c>
      <c r="Y10" s="62">
        <v>0.1</v>
      </c>
      <c r="Z10" s="70"/>
      <c r="AA10" s="62">
        <v>0.01</v>
      </c>
      <c r="AB10" s="70"/>
      <c r="AC10" s="71">
        <v>0.02</v>
      </c>
      <c r="AD10" s="69">
        <v>6.2995753228992759E-3</v>
      </c>
      <c r="AE10" s="62"/>
      <c r="AF10" s="68">
        <v>10</v>
      </c>
      <c r="AG10" s="68">
        <v>5</v>
      </c>
      <c r="AH10" s="68">
        <v>5</v>
      </c>
      <c r="AI10" s="68">
        <v>6</v>
      </c>
      <c r="AJ10" s="68">
        <v>4</v>
      </c>
      <c r="AK10" s="68">
        <v>9</v>
      </c>
      <c r="AL10" s="68">
        <v>5</v>
      </c>
      <c r="AM10" s="68">
        <v>3</v>
      </c>
      <c r="AN10" s="68">
        <v>2</v>
      </c>
      <c r="AO10" s="68">
        <v>2</v>
      </c>
      <c r="AP10" s="68">
        <v>2</v>
      </c>
      <c r="AQ10" s="68">
        <v>1</v>
      </c>
      <c r="AR10" s="68">
        <v>0</v>
      </c>
      <c r="AS10" s="68">
        <v>0</v>
      </c>
      <c r="AT10" s="76">
        <v>54</v>
      </c>
      <c r="AU10" s="68">
        <v>220</v>
      </c>
      <c r="AV10" s="59"/>
      <c r="AW10" s="59"/>
      <c r="AX10" s="59"/>
      <c r="AY10" s="81">
        <f>Y10/U10</f>
        <v>50</v>
      </c>
      <c r="AZ10" s="82">
        <f>AA10/Y10</f>
        <v>9.9999999999999992E-2</v>
      </c>
      <c r="BA10" s="82">
        <f>W10/U10</f>
        <v>1.5</v>
      </c>
      <c r="BB10" s="82">
        <f>W10/(U10*3.06)</f>
        <v>0.49019607843137253</v>
      </c>
      <c r="BC10" s="59">
        <v>44288</v>
      </c>
      <c r="BD10" s="59">
        <v>201</v>
      </c>
      <c r="BE10" s="59" t="s">
        <v>194</v>
      </c>
      <c r="BF10" s="59">
        <v>51202080603</v>
      </c>
      <c r="BG10" s="59" t="s">
        <v>156</v>
      </c>
      <c r="BH10" s="59">
        <v>39.186798099999997</v>
      </c>
      <c r="BI10" s="59">
        <v>-86.146896400000003</v>
      </c>
      <c r="BJ10" s="59" t="s">
        <v>92</v>
      </c>
      <c r="BK10" s="59">
        <v>3.5</v>
      </c>
      <c r="BL10" s="59">
        <v>5</v>
      </c>
      <c r="BM10" s="59">
        <v>6.2</v>
      </c>
      <c r="BN10" s="59">
        <v>0.62499999999993117</v>
      </c>
      <c r="BO10" s="59">
        <v>2E-3</v>
      </c>
      <c r="BP10" s="59">
        <v>0.41399999999999998</v>
      </c>
      <c r="BQ10" s="59" t="s">
        <v>98</v>
      </c>
      <c r="BR10" s="59">
        <v>1.535395010040568E-4</v>
      </c>
      <c r="BS10" s="59">
        <v>0.48299999999999998</v>
      </c>
      <c r="BT10" s="59">
        <v>2.5000000000000001E-2</v>
      </c>
      <c r="BU10" s="59">
        <v>14</v>
      </c>
      <c r="BV10" s="59">
        <v>0</v>
      </c>
      <c r="BW10" s="59">
        <v>0</v>
      </c>
      <c r="BX10" s="59">
        <v>12</v>
      </c>
      <c r="BY10" s="59">
        <v>3</v>
      </c>
      <c r="BZ10" s="59">
        <v>9</v>
      </c>
      <c r="CA10" s="59">
        <v>5</v>
      </c>
      <c r="CB10" s="59">
        <v>3</v>
      </c>
      <c r="CC10" s="59">
        <v>2</v>
      </c>
      <c r="CD10" s="59">
        <v>3</v>
      </c>
      <c r="CE10" s="59">
        <v>6</v>
      </c>
      <c r="CF10" s="59">
        <v>1.5</v>
      </c>
      <c r="CG10" s="59">
        <v>0</v>
      </c>
      <c r="CH10" s="59">
        <v>4</v>
      </c>
      <c r="CI10" s="76">
        <v>62.5</v>
      </c>
      <c r="CJ10" s="45">
        <v>120</v>
      </c>
    </row>
    <row r="11" spans="1:101" ht="14" customHeight="1" x14ac:dyDescent="0.35">
      <c r="A11" s="79">
        <v>202</v>
      </c>
      <c r="B11" s="61" t="s">
        <v>194</v>
      </c>
      <c r="C11" s="61" t="s">
        <v>181</v>
      </c>
      <c r="D11" s="63">
        <v>39.192001300000001</v>
      </c>
      <c r="E11" s="63">
        <v>-86.147903400000004</v>
      </c>
      <c r="F11" s="59" t="s">
        <v>297</v>
      </c>
      <c r="G11" s="59" t="s">
        <v>185</v>
      </c>
      <c r="H11" s="59">
        <v>51202080603</v>
      </c>
      <c r="I11" s="59">
        <v>39.192001300000001</v>
      </c>
      <c r="J11" s="59">
        <v>-86.147903400000004</v>
      </c>
      <c r="K11" s="59" t="s">
        <v>92</v>
      </c>
      <c r="L11" s="68">
        <v>0</v>
      </c>
      <c r="M11" s="70"/>
      <c r="N11" s="62">
        <v>35</v>
      </c>
      <c r="O11" s="62" t="s">
        <v>93</v>
      </c>
      <c r="P11" s="59">
        <v>17</v>
      </c>
      <c r="Q11" s="59">
        <v>6</v>
      </c>
      <c r="R11" s="70"/>
      <c r="S11" s="62">
        <v>0.5</v>
      </c>
      <c r="T11" s="70" t="s">
        <v>94</v>
      </c>
      <c r="U11" s="62">
        <v>2E-3</v>
      </c>
      <c r="V11" s="70"/>
      <c r="W11" s="62">
        <v>3.0000000000000001E-3</v>
      </c>
      <c r="X11" s="70" t="s">
        <v>94</v>
      </c>
      <c r="Y11" s="62">
        <v>0.1</v>
      </c>
      <c r="Z11" s="70"/>
      <c r="AA11" s="62">
        <v>2.9000000000000001E-2</v>
      </c>
      <c r="AB11" s="70"/>
      <c r="AC11" s="71">
        <v>1.4E-2</v>
      </c>
      <c r="AD11" s="69">
        <v>4.4195712562119143E-3</v>
      </c>
      <c r="AE11" s="62"/>
      <c r="AF11" s="68">
        <v>6</v>
      </c>
      <c r="AG11" s="68">
        <v>0</v>
      </c>
      <c r="AH11" s="68">
        <v>0</v>
      </c>
      <c r="AI11" s="68">
        <v>8</v>
      </c>
      <c r="AJ11" s="68">
        <v>3</v>
      </c>
      <c r="AK11" s="68">
        <v>9</v>
      </c>
      <c r="AL11" s="68">
        <v>8</v>
      </c>
      <c r="AM11" s="68">
        <v>1</v>
      </c>
      <c r="AN11" s="68">
        <v>4</v>
      </c>
      <c r="AO11" s="68">
        <v>3</v>
      </c>
      <c r="AP11" s="68">
        <v>4</v>
      </c>
      <c r="AQ11" s="68">
        <v>1</v>
      </c>
      <c r="AR11" s="68">
        <v>0</v>
      </c>
      <c r="AS11" s="68">
        <v>0</v>
      </c>
      <c r="AT11" s="76">
        <v>47</v>
      </c>
      <c r="AU11" s="68">
        <v>175</v>
      </c>
      <c r="AV11" s="59"/>
      <c r="AW11" s="59"/>
      <c r="AX11" s="59"/>
      <c r="AY11" s="81">
        <f>Y11/U11</f>
        <v>50</v>
      </c>
      <c r="AZ11" s="82">
        <f>AA11/Y11</f>
        <v>0.28999999999999998</v>
      </c>
      <c r="BA11" s="82">
        <f>W11/U11</f>
        <v>1.5</v>
      </c>
      <c r="BB11" s="82">
        <f>W11/(U11*3.06)</f>
        <v>0.49019607843137253</v>
      </c>
      <c r="BC11" s="59">
        <v>44288</v>
      </c>
      <c r="BD11" s="59">
        <v>202</v>
      </c>
      <c r="BE11" s="59" t="s">
        <v>194</v>
      </c>
      <c r="BF11" s="59">
        <v>51202080603</v>
      </c>
      <c r="BG11" s="59" t="s">
        <v>156</v>
      </c>
      <c r="BH11" s="59">
        <v>39.192001300000001</v>
      </c>
      <c r="BI11" s="59">
        <v>-86.147903400000004</v>
      </c>
      <c r="BJ11" s="59" t="s">
        <v>92</v>
      </c>
      <c r="BK11" s="59">
        <v>4</v>
      </c>
      <c r="BL11" s="59">
        <v>5</v>
      </c>
      <c r="BM11" s="59">
        <v>12.1</v>
      </c>
      <c r="BN11" s="59" t="s">
        <v>96</v>
      </c>
      <c r="BO11" s="59">
        <v>1.0999999999999999E-2</v>
      </c>
      <c r="BP11" s="59">
        <v>0.19800000000000001</v>
      </c>
      <c r="BQ11" s="59" t="s">
        <v>98</v>
      </c>
      <c r="BR11" s="59">
        <v>1.6068228989907704E-4</v>
      </c>
      <c r="BS11" s="59">
        <v>0.26300000000000001</v>
      </c>
      <c r="BT11" s="59">
        <v>9.8000000000000004E-2</v>
      </c>
      <c r="BU11" s="59">
        <v>10</v>
      </c>
      <c r="BV11" s="59">
        <v>0</v>
      </c>
      <c r="BW11" s="59">
        <v>0</v>
      </c>
      <c r="BX11" s="59">
        <v>14</v>
      </c>
      <c r="BY11" s="59">
        <v>0</v>
      </c>
      <c r="BZ11" s="59">
        <v>9</v>
      </c>
      <c r="CA11" s="59">
        <v>5</v>
      </c>
      <c r="CB11" s="59">
        <v>0.5</v>
      </c>
      <c r="CC11" s="59">
        <v>2</v>
      </c>
      <c r="CD11" s="59">
        <v>3</v>
      </c>
      <c r="CE11" s="59">
        <v>4</v>
      </c>
      <c r="CF11" s="59">
        <v>3</v>
      </c>
      <c r="CG11" s="59">
        <v>6</v>
      </c>
      <c r="CH11" s="59">
        <v>4</v>
      </c>
      <c r="CI11" s="76">
        <v>60.5</v>
      </c>
      <c r="CJ11" s="45">
        <v>50</v>
      </c>
    </row>
    <row r="12" spans="1:101" ht="14" customHeight="1" x14ac:dyDescent="0.35">
      <c r="A12" s="79">
        <v>208</v>
      </c>
      <c r="B12" s="61" t="s">
        <v>255</v>
      </c>
      <c r="C12" s="61" t="s">
        <v>228</v>
      </c>
      <c r="D12" s="63">
        <v>39.213798500000003</v>
      </c>
      <c r="E12" s="63">
        <v>-86.297096300000007</v>
      </c>
      <c r="F12" s="59" t="s">
        <v>295</v>
      </c>
      <c r="G12" s="59" t="s">
        <v>185</v>
      </c>
      <c r="H12" s="59">
        <v>51202080604</v>
      </c>
      <c r="I12" s="59">
        <v>39.213798500000003</v>
      </c>
      <c r="J12" s="59">
        <v>-86.297096300000007</v>
      </c>
      <c r="K12" s="59" t="s">
        <v>114</v>
      </c>
      <c r="L12" s="68"/>
      <c r="M12" s="70"/>
      <c r="N12" s="62"/>
      <c r="O12" s="62"/>
      <c r="P12" s="59"/>
      <c r="Q12" s="59"/>
      <c r="R12" s="70"/>
      <c r="S12" s="62"/>
      <c r="T12" s="70"/>
      <c r="U12" s="62"/>
      <c r="V12" s="70"/>
      <c r="W12" s="62"/>
      <c r="X12" s="70"/>
      <c r="Y12" s="62"/>
      <c r="Z12" s="70"/>
      <c r="AA12" s="62"/>
      <c r="AB12" s="70"/>
      <c r="AC12" s="71"/>
      <c r="AD12" s="69"/>
      <c r="AE12" s="62"/>
      <c r="AF12" s="68">
        <v>12</v>
      </c>
      <c r="AG12" s="68">
        <v>5</v>
      </c>
      <c r="AH12" s="68">
        <v>5</v>
      </c>
      <c r="AI12" s="68">
        <v>10</v>
      </c>
      <c r="AJ12" s="68">
        <v>6</v>
      </c>
      <c r="AK12" s="68">
        <v>9</v>
      </c>
      <c r="AL12" s="68">
        <v>8</v>
      </c>
      <c r="AM12" s="68">
        <v>0</v>
      </c>
      <c r="AN12" s="68">
        <v>2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76">
        <v>57</v>
      </c>
      <c r="AU12" s="68" t="s">
        <v>115</v>
      </c>
      <c r="AV12" s="59"/>
      <c r="AW12" s="59"/>
      <c r="AX12" s="59"/>
      <c r="AY12" s="81"/>
      <c r="AZ12" s="82">
        <f>COUNTIF(AZ1:AZ6, "&gt;1")</f>
        <v>0</v>
      </c>
      <c r="BA12" s="59"/>
      <c r="BB12" s="59"/>
      <c r="BC12" s="59">
        <v>44288</v>
      </c>
      <c r="BD12" s="59">
        <v>208</v>
      </c>
      <c r="BE12" s="59" t="s">
        <v>207</v>
      </c>
      <c r="BF12" s="59">
        <v>51202080604</v>
      </c>
      <c r="BG12" s="59" t="s">
        <v>156</v>
      </c>
      <c r="BH12" s="59">
        <v>39.213798500000003</v>
      </c>
      <c r="BI12" s="59">
        <v>-86.297096300000007</v>
      </c>
      <c r="BJ12" s="59" t="s">
        <v>92</v>
      </c>
      <c r="BK12" s="59">
        <v>8</v>
      </c>
      <c r="BL12" s="59">
        <v>5</v>
      </c>
      <c r="BM12" s="59">
        <v>23.1</v>
      </c>
      <c r="BN12" s="59">
        <v>0.60000000000037801</v>
      </c>
      <c r="BO12" s="59">
        <v>5.0000000000000001E-3</v>
      </c>
      <c r="BP12" s="59">
        <v>8.8999999999999996E-2</v>
      </c>
      <c r="BQ12" s="59" t="s">
        <v>98</v>
      </c>
      <c r="BR12" s="59">
        <v>2.2187299459434194E-4</v>
      </c>
      <c r="BS12" s="59">
        <v>0.127</v>
      </c>
      <c r="BT12" s="59">
        <v>1.4999999999999999E-2</v>
      </c>
      <c r="BU12" s="59">
        <v>14</v>
      </c>
      <c r="BV12" s="59">
        <v>0</v>
      </c>
      <c r="BW12" s="59">
        <v>0</v>
      </c>
      <c r="BX12" s="59">
        <v>6</v>
      </c>
      <c r="BY12" s="59">
        <v>6</v>
      </c>
      <c r="BZ12" s="59">
        <v>6</v>
      </c>
      <c r="CA12" s="59">
        <v>0</v>
      </c>
      <c r="CB12" s="59">
        <v>2.5</v>
      </c>
      <c r="CC12" s="59">
        <v>2</v>
      </c>
      <c r="CD12" s="59">
        <v>0</v>
      </c>
      <c r="CE12" s="59">
        <v>4</v>
      </c>
      <c r="CF12" s="59">
        <v>2</v>
      </c>
      <c r="CG12" s="59">
        <v>6</v>
      </c>
      <c r="CH12" s="59">
        <v>7</v>
      </c>
      <c r="CI12" s="76">
        <v>55.5</v>
      </c>
      <c r="CJ12" s="45">
        <v>130</v>
      </c>
    </row>
    <row r="13" spans="1:101" ht="14" customHeight="1" x14ac:dyDescent="0.35">
      <c r="A13" s="79">
        <v>210</v>
      </c>
      <c r="B13" s="61" t="s">
        <v>206</v>
      </c>
      <c r="C13" s="61" t="s">
        <v>269</v>
      </c>
      <c r="D13" s="63">
        <v>39.213699300000002</v>
      </c>
      <c r="E13" s="63">
        <v>-86.274101299999998</v>
      </c>
      <c r="F13" s="59" t="s">
        <v>295</v>
      </c>
      <c r="G13" s="59" t="s">
        <v>185</v>
      </c>
      <c r="H13" s="59">
        <v>51202080604</v>
      </c>
      <c r="I13" s="59">
        <v>39.213699300000002</v>
      </c>
      <c r="J13" s="59">
        <v>-86.274101299999998</v>
      </c>
      <c r="K13" s="59" t="s">
        <v>92</v>
      </c>
      <c r="L13" s="68">
        <v>0</v>
      </c>
      <c r="M13" s="70" t="s">
        <v>94</v>
      </c>
      <c r="N13" s="62">
        <v>1</v>
      </c>
      <c r="O13" s="62" t="s">
        <v>93</v>
      </c>
      <c r="P13" s="59">
        <v>24</v>
      </c>
      <c r="Q13" s="59">
        <v>6</v>
      </c>
      <c r="R13" s="70"/>
      <c r="S13" s="62">
        <v>1.7</v>
      </c>
      <c r="T13" s="70" t="s">
        <v>94</v>
      </c>
      <c r="U13" s="62">
        <v>2E-3</v>
      </c>
      <c r="V13" s="70" t="s">
        <v>94</v>
      </c>
      <c r="W13" s="62">
        <v>1.9E-3</v>
      </c>
      <c r="X13" s="70"/>
      <c r="Y13" s="62">
        <v>0.108</v>
      </c>
      <c r="Z13" s="70" t="s">
        <v>94</v>
      </c>
      <c r="AA13" s="62">
        <v>7.9000000000000008E-3</v>
      </c>
      <c r="AB13" s="70"/>
      <c r="AC13" s="71">
        <v>2.7E-2</v>
      </c>
      <c r="AD13" s="69">
        <v>1.4146066834452133E-2</v>
      </c>
      <c r="AE13" s="62"/>
      <c r="AF13" s="68">
        <v>10</v>
      </c>
      <c r="AG13" s="68">
        <v>0</v>
      </c>
      <c r="AH13" s="68">
        <v>0</v>
      </c>
      <c r="AI13" s="68">
        <v>6</v>
      </c>
      <c r="AJ13" s="68">
        <v>3</v>
      </c>
      <c r="AK13" s="68">
        <v>6</v>
      </c>
      <c r="AL13" s="68">
        <v>5</v>
      </c>
      <c r="AM13" s="68">
        <v>2</v>
      </c>
      <c r="AN13" s="68">
        <v>4</v>
      </c>
      <c r="AO13" s="68">
        <v>2</v>
      </c>
      <c r="AP13" s="68">
        <v>4</v>
      </c>
      <c r="AQ13" s="68">
        <v>1</v>
      </c>
      <c r="AR13" s="68">
        <v>0</v>
      </c>
      <c r="AS13" s="68">
        <v>4</v>
      </c>
      <c r="AT13" s="76">
        <v>47</v>
      </c>
      <c r="AU13" s="68">
        <v>250</v>
      </c>
      <c r="AV13" s="59"/>
      <c r="AW13" s="59"/>
      <c r="AX13" s="59"/>
      <c r="AY13" s="81">
        <f>Y13/U13</f>
        <v>54</v>
      </c>
      <c r="AZ13" s="82">
        <f>AA13/Y13</f>
        <v>7.3148148148148157E-2</v>
      </c>
      <c r="BA13" s="82">
        <f>W13/U13</f>
        <v>0.95</v>
      </c>
      <c r="BB13" s="82">
        <f>W13/(U13*3.06)</f>
        <v>0.31045751633986923</v>
      </c>
      <c r="BC13" s="59">
        <v>44288</v>
      </c>
      <c r="BD13" s="59">
        <v>210</v>
      </c>
      <c r="BE13" s="59" t="s">
        <v>207</v>
      </c>
      <c r="BF13" s="59">
        <v>51202080604</v>
      </c>
      <c r="BG13" s="59" t="s">
        <v>156</v>
      </c>
      <c r="BH13" s="59">
        <v>39.213699300000002</v>
      </c>
      <c r="BI13" s="59">
        <v>-86.274101299999998</v>
      </c>
      <c r="BJ13" s="59" t="s">
        <v>92</v>
      </c>
      <c r="BK13" s="59">
        <v>4.4000000000000004</v>
      </c>
      <c r="BL13" s="59">
        <v>4.5</v>
      </c>
      <c r="BM13" s="59">
        <v>4.0999999999999996</v>
      </c>
      <c r="BN13" s="59" t="s">
        <v>96</v>
      </c>
      <c r="BO13" s="59">
        <v>1.0999999999999999E-2</v>
      </c>
      <c r="BP13" s="59">
        <v>0.17699999999999999</v>
      </c>
      <c r="BQ13" s="59" t="s">
        <v>98</v>
      </c>
      <c r="BR13" s="59">
        <v>5.2500926744621868E-5</v>
      </c>
      <c r="BS13" s="59">
        <v>0.255</v>
      </c>
      <c r="BT13" s="59">
        <v>2.7E-2</v>
      </c>
      <c r="BU13" s="59">
        <v>10</v>
      </c>
      <c r="BV13" s="59">
        <v>5</v>
      </c>
      <c r="BW13" s="59">
        <v>5</v>
      </c>
      <c r="BX13" s="59">
        <v>10</v>
      </c>
      <c r="BY13" s="59">
        <v>3</v>
      </c>
      <c r="BZ13" s="59">
        <v>9</v>
      </c>
      <c r="CA13" s="59">
        <v>5</v>
      </c>
      <c r="CB13" s="59">
        <v>1</v>
      </c>
      <c r="CC13" s="59">
        <v>2</v>
      </c>
      <c r="CD13" s="59">
        <v>2</v>
      </c>
      <c r="CE13" s="59">
        <v>0</v>
      </c>
      <c r="CF13" s="59">
        <v>4</v>
      </c>
      <c r="CG13" s="59">
        <v>6</v>
      </c>
      <c r="CH13" s="59">
        <v>0</v>
      </c>
      <c r="CI13" s="76">
        <v>62</v>
      </c>
      <c r="CJ13" s="45">
        <v>120</v>
      </c>
    </row>
    <row r="14" spans="1:101" ht="14" customHeight="1" x14ac:dyDescent="0.35">
      <c r="A14" s="79">
        <v>225</v>
      </c>
      <c r="B14" s="62" t="s">
        <v>183</v>
      </c>
      <c r="C14" s="61" t="s">
        <v>268</v>
      </c>
      <c r="D14" s="63">
        <v>39.323799100000002</v>
      </c>
      <c r="E14" s="63">
        <v>-86.174400300000002</v>
      </c>
      <c r="F14" s="59" t="s">
        <v>307</v>
      </c>
      <c r="G14" s="59" t="s">
        <v>185</v>
      </c>
      <c r="H14" s="59">
        <v>51202080601</v>
      </c>
      <c r="I14" s="59">
        <v>39.323799100000002</v>
      </c>
      <c r="J14" s="59">
        <v>-86.174400300000002</v>
      </c>
      <c r="K14" s="59" t="s">
        <v>114</v>
      </c>
      <c r="L14" s="68"/>
      <c r="M14" s="70"/>
      <c r="N14" s="62"/>
      <c r="O14" s="62"/>
      <c r="P14" s="59"/>
      <c r="Q14" s="59"/>
      <c r="R14" s="70"/>
      <c r="S14" s="62"/>
      <c r="T14" s="70"/>
      <c r="U14" s="62"/>
      <c r="V14" s="70"/>
      <c r="W14" s="62"/>
      <c r="X14" s="70"/>
      <c r="Y14" s="62"/>
      <c r="Z14" s="70"/>
      <c r="AA14" s="62"/>
      <c r="AB14" s="70"/>
      <c r="AC14" s="71"/>
      <c r="AD14" s="69"/>
      <c r="AE14" s="62"/>
      <c r="AF14" s="68">
        <v>14</v>
      </c>
      <c r="AG14" s="68">
        <v>5</v>
      </c>
      <c r="AH14" s="68">
        <v>5</v>
      </c>
      <c r="AI14" s="68">
        <v>14</v>
      </c>
      <c r="AJ14" s="68">
        <v>8</v>
      </c>
      <c r="AK14" s="68">
        <v>12</v>
      </c>
      <c r="AL14" s="68">
        <v>5</v>
      </c>
      <c r="AM14" s="68">
        <v>4.5</v>
      </c>
      <c r="AN14" s="68">
        <v>4</v>
      </c>
      <c r="AO14" s="68">
        <v>3</v>
      </c>
      <c r="AP14" s="68">
        <v>0</v>
      </c>
      <c r="AQ14" s="68">
        <v>0</v>
      </c>
      <c r="AR14" s="68">
        <v>0</v>
      </c>
      <c r="AS14" s="68">
        <v>0</v>
      </c>
      <c r="AT14" s="76">
        <v>74.5</v>
      </c>
      <c r="AU14" s="68" t="s">
        <v>115</v>
      </c>
      <c r="AV14" s="59"/>
      <c r="AW14" s="59"/>
      <c r="AX14" s="59"/>
      <c r="AY14" s="81"/>
      <c r="AZ14" s="82"/>
      <c r="BA14" s="59"/>
      <c r="BB14" s="59"/>
      <c r="BC14" s="59">
        <v>44288</v>
      </c>
      <c r="BD14" s="59">
        <v>225</v>
      </c>
      <c r="BE14" s="59" t="s">
        <v>202</v>
      </c>
      <c r="BF14" s="59">
        <v>51202080601</v>
      </c>
      <c r="BG14" s="59" t="s">
        <v>156</v>
      </c>
      <c r="BH14" s="59">
        <v>39.323799100000002</v>
      </c>
      <c r="BI14" s="59">
        <v>-86.174400300000002</v>
      </c>
      <c r="BJ14" s="59" t="s">
        <v>92</v>
      </c>
      <c r="BK14" s="59">
        <v>4</v>
      </c>
      <c r="BL14" s="59">
        <v>5</v>
      </c>
      <c r="BM14" s="59">
        <v>3</v>
      </c>
      <c r="BN14" s="59">
        <v>2.0000000000002238</v>
      </c>
      <c r="BO14" s="59">
        <v>1.4E-2</v>
      </c>
      <c r="BP14" s="59">
        <v>5.8000000000000003E-2</v>
      </c>
      <c r="BQ14" s="59" t="s">
        <v>98</v>
      </c>
      <c r="BR14" s="59">
        <v>1.6068228989907704E-4</v>
      </c>
      <c r="BS14" s="59">
        <v>0.11599999999999999</v>
      </c>
      <c r="BT14" s="59">
        <v>4.9000000000000002E-2</v>
      </c>
      <c r="BU14" s="59">
        <v>10</v>
      </c>
      <c r="BV14" s="59">
        <v>5</v>
      </c>
      <c r="BW14" s="59">
        <v>5</v>
      </c>
      <c r="BX14" s="59">
        <v>14</v>
      </c>
      <c r="BY14" s="59">
        <v>8</v>
      </c>
      <c r="BZ14" s="59">
        <v>9</v>
      </c>
      <c r="CA14" s="59">
        <v>5</v>
      </c>
      <c r="CB14" s="59">
        <v>5</v>
      </c>
      <c r="CC14" s="59">
        <v>2</v>
      </c>
      <c r="CD14" s="59">
        <v>3</v>
      </c>
      <c r="CE14" s="59">
        <v>4</v>
      </c>
      <c r="CF14" s="59">
        <v>4</v>
      </c>
      <c r="CG14" s="59">
        <v>4</v>
      </c>
      <c r="CH14" s="59">
        <v>4</v>
      </c>
      <c r="CI14" s="76">
        <v>82</v>
      </c>
      <c r="CJ14" s="45">
        <v>37.5</v>
      </c>
    </row>
    <row r="15" spans="1:101" ht="14" customHeight="1" x14ac:dyDescent="0.35">
      <c r="A15" s="79">
        <v>226</v>
      </c>
      <c r="B15" s="62" t="s">
        <v>188</v>
      </c>
      <c r="C15" s="61" t="s">
        <v>268</v>
      </c>
      <c r="D15" s="63">
        <v>39.316600800000003</v>
      </c>
      <c r="E15" s="63">
        <v>-86.167503400000001</v>
      </c>
      <c r="F15" s="59" t="s">
        <v>307</v>
      </c>
      <c r="G15" s="59" t="s">
        <v>185</v>
      </c>
      <c r="H15" s="59">
        <v>51202080601</v>
      </c>
      <c r="I15" s="59">
        <v>39.316600800000003</v>
      </c>
      <c r="J15" s="59">
        <v>-86.167503400000001</v>
      </c>
      <c r="K15" s="59" t="s">
        <v>92</v>
      </c>
      <c r="L15" s="68">
        <v>1</v>
      </c>
      <c r="M15" s="70"/>
      <c r="N15" s="62">
        <v>4.0999999999999996</v>
      </c>
      <c r="O15" s="62" t="s">
        <v>93</v>
      </c>
      <c r="P15" s="59">
        <v>18.5</v>
      </c>
      <c r="Q15" s="59">
        <v>6</v>
      </c>
      <c r="R15" s="70" t="s">
        <v>94</v>
      </c>
      <c r="S15" s="62">
        <v>0.5</v>
      </c>
      <c r="T15" s="70" t="s">
        <v>94</v>
      </c>
      <c r="U15" s="62">
        <v>2E-3</v>
      </c>
      <c r="V15" s="70"/>
      <c r="W15" s="62">
        <v>8.0000000000000002E-3</v>
      </c>
      <c r="X15" s="70"/>
      <c r="Y15" s="62">
        <v>0.1</v>
      </c>
      <c r="Z15" s="70"/>
      <c r="AA15" s="62">
        <v>4.5999999999999999E-2</v>
      </c>
      <c r="AB15" s="70"/>
      <c r="AC15" s="71">
        <v>1.7000000000000001E-2</v>
      </c>
      <c r="AD15" s="69">
        <v>5.9988844083288372E-3</v>
      </c>
      <c r="AE15" s="62"/>
      <c r="AF15" s="68">
        <v>14</v>
      </c>
      <c r="AG15" s="68">
        <v>5</v>
      </c>
      <c r="AH15" s="68">
        <v>5</v>
      </c>
      <c r="AI15" s="68">
        <v>10</v>
      </c>
      <c r="AJ15" s="68">
        <v>8</v>
      </c>
      <c r="AK15" s="68">
        <v>12</v>
      </c>
      <c r="AL15" s="68">
        <v>5</v>
      </c>
      <c r="AM15" s="68">
        <v>4.5</v>
      </c>
      <c r="AN15" s="68">
        <v>4</v>
      </c>
      <c r="AO15" s="68">
        <v>3</v>
      </c>
      <c r="AP15" s="68">
        <v>0</v>
      </c>
      <c r="AQ15" s="68">
        <v>1</v>
      </c>
      <c r="AR15" s="68">
        <v>4</v>
      </c>
      <c r="AS15" s="68">
        <v>0</v>
      </c>
      <c r="AT15" s="76">
        <v>75.5</v>
      </c>
      <c r="AU15" s="68">
        <v>120</v>
      </c>
      <c r="AV15" s="59"/>
      <c r="AW15" s="59"/>
      <c r="AX15" s="59"/>
      <c r="AY15" s="81">
        <f>Y15/U15</f>
        <v>50</v>
      </c>
      <c r="AZ15" s="82">
        <f>AA15/Y15</f>
        <v>0.45999999999999996</v>
      </c>
      <c r="BA15" s="82">
        <f>W15/U15</f>
        <v>4</v>
      </c>
      <c r="BB15" s="82">
        <f>W15/(U15*3.06)</f>
        <v>1.3071895424836601</v>
      </c>
      <c r="BC15" s="59">
        <v>44288</v>
      </c>
      <c r="BD15" s="59">
        <v>226</v>
      </c>
      <c r="BE15" s="59" t="s">
        <v>202</v>
      </c>
      <c r="BF15" s="59">
        <v>51202080601</v>
      </c>
      <c r="BG15" s="59" t="s">
        <v>156</v>
      </c>
      <c r="BH15" s="59">
        <v>39.316600800000003</v>
      </c>
      <c r="BI15" s="59">
        <v>-86.167503400000001</v>
      </c>
      <c r="BJ15" s="59" t="s">
        <v>92</v>
      </c>
      <c r="BK15" s="59">
        <v>5</v>
      </c>
      <c r="BL15" s="59">
        <v>5</v>
      </c>
      <c r="BM15" s="59">
        <v>9.5</v>
      </c>
      <c r="BN15" s="59" t="s">
        <v>96</v>
      </c>
      <c r="BO15" s="59">
        <v>4.0000000000000001E-3</v>
      </c>
      <c r="BP15" s="59">
        <v>5.7000000000000002E-2</v>
      </c>
      <c r="BQ15" s="59" t="s">
        <v>98</v>
      </c>
      <c r="BR15" s="59">
        <v>1.7433317459562177E-4</v>
      </c>
      <c r="BS15" s="59">
        <v>0.121</v>
      </c>
      <c r="BT15" s="59">
        <v>1.4E-2</v>
      </c>
      <c r="BU15" s="59">
        <v>12</v>
      </c>
      <c r="BV15" s="59">
        <v>5</v>
      </c>
      <c r="BW15" s="59">
        <v>5</v>
      </c>
      <c r="BX15" s="59">
        <v>14</v>
      </c>
      <c r="BY15" s="59">
        <v>8</v>
      </c>
      <c r="BZ15" s="59">
        <v>9</v>
      </c>
      <c r="CA15" s="59">
        <v>5</v>
      </c>
      <c r="CB15" s="59">
        <v>2</v>
      </c>
      <c r="CC15" s="59">
        <v>2</v>
      </c>
      <c r="CD15" s="59">
        <v>2</v>
      </c>
      <c r="CE15" s="59">
        <v>4</v>
      </c>
      <c r="CF15" s="59">
        <v>4</v>
      </c>
      <c r="CG15" s="59">
        <v>5</v>
      </c>
      <c r="CH15" s="59">
        <v>5.5</v>
      </c>
      <c r="CI15" s="76">
        <v>82.5</v>
      </c>
      <c r="CJ15" s="45">
        <v>25</v>
      </c>
    </row>
    <row r="16" spans="1:101" ht="14" customHeight="1" x14ac:dyDescent="0.35">
      <c r="A16" s="79">
        <v>231</v>
      </c>
      <c r="B16" s="61" t="s">
        <v>204</v>
      </c>
      <c r="C16" s="61" t="s">
        <v>267</v>
      </c>
      <c r="D16" s="63">
        <v>39.167099</v>
      </c>
      <c r="E16" s="63">
        <v>-86.398696900000004</v>
      </c>
      <c r="F16" s="59" t="s">
        <v>294</v>
      </c>
      <c r="G16" s="59" t="s">
        <v>185</v>
      </c>
      <c r="H16" s="59">
        <v>51202080605</v>
      </c>
      <c r="I16" s="59">
        <v>39.167099</v>
      </c>
      <c r="J16" s="59">
        <v>-86.398696900000004</v>
      </c>
      <c r="K16" s="59" t="s">
        <v>92</v>
      </c>
      <c r="L16" s="68">
        <v>0</v>
      </c>
      <c r="M16" s="70"/>
      <c r="N16" s="62">
        <v>18.100000000000001</v>
      </c>
      <c r="O16" s="62" t="s">
        <v>93</v>
      </c>
      <c r="P16" s="59">
        <v>16.5</v>
      </c>
      <c r="Q16" s="59">
        <v>6</v>
      </c>
      <c r="R16" s="70"/>
      <c r="S16" s="62">
        <v>2.5</v>
      </c>
      <c r="T16" s="70" t="s">
        <v>94</v>
      </c>
      <c r="U16" s="62">
        <v>2E-3</v>
      </c>
      <c r="V16" s="70" t="s">
        <v>94</v>
      </c>
      <c r="W16" s="62">
        <v>1.9E-3</v>
      </c>
      <c r="X16" s="70"/>
      <c r="Y16" s="62">
        <v>0.13450000000000001</v>
      </c>
      <c r="Z16" s="70"/>
      <c r="AA16" s="62">
        <v>0.01</v>
      </c>
      <c r="AB16" s="70"/>
      <c r="AC16" s="71">
        <v>3.7999999999999999E-2</v>
      </c>
      <c r="AD16" s="69">
        <v>1.1498013394100304E-2</v>
      </c>
      <c r="AE16" s="62"/>
      <c r="AF16" s="68">
        <v>10</v>
      </c>
      <c r="AG16" s="68">
        <v>0</v>
      </c>
      <c r="AH16" s="68">
        <v>0</v>
      </c>
      <c r="AI16" s="68">
        <v>10</v>
      </c>
      <c r="AJ16" s="68">
        <v>8</v>
      </c>
      <c r="AK16" s="68">
        <v>9</v>
      </c>
      <c r="AL16" s="68">
        <v>5</v>
      </c>
      <c r="AM16" s="68">
        <v>1</v>
      </c>
      <c r="AN16" s="68">
        <v>2</v>
      </c>
      <c r="AO16" s="68">
        <v>2</v>
      </c>
      <c r="AP16" s="68">
        <v>4</v>
      </c>
      <c r="AQ16" s="68">
        <v>1</v>
      </c>
      <c r="AR16" s="68">
        <v>0</v>
      </c>
      <c r="AS16" s="68">
        <v>0</v>
      </c>
      <c r="AT16" s="76">
        <v>52</v>
      </c>
      <c r="AU16" s="68">
        <v>220</v>
      </c>
      <c r="AV16" s="59"/>
      <c r="AW16" s="59"/>
      <c r="AX16" s="59"/>
      <c r="AY16" s="81">
        <f>Y16/U16</f>
        <v>67.25</v>
      </c>
      <c r="AZ16" s="82">
        <f>AA16/Y16</f>
        <v>7.434944237918216E-2</v>
      </c>
      <c r="BA16" s="82">
        <f>W16/U16</f>
        <v>0.95</v>
      </c>
      <c r="BB16" s="82">
        <f>W16/(U16*3.06)</f>
        <v>0.31045751633986923</v>
      </c>
      <c r="BC16" s="59">
        <v>44288</v>
      </c>
      <c r="BD16" s="59">
        <v>231</v>
      </c>
      <c r="BE16" s="59" t="s">
        <v>191</v>
      </c>
      <c r="BF16" s="59">
        <v>51202080605</v>
      </c>
      <c r="BG16" s="59" t="s">
        <v>156</v>
      </c>
      <c r="BH16" s="59">
        <v>39.167099</v>
      </c>
      <c r="BI16" s="59">
        <v>-86.398696900000004</v>
      </c>
      <c r="BJ16" s="59" t="s">
        <v>92</v>
      </c>
      <c r="BK16" s="59">
        <v>6</v>
      </c>
      <c r="BL16" s="59">
        <v>5</v>
      </c>
      <c r="BM16" s="59">
        <v>6.3</v>
      </c>
      <c r="BN16" s="59">
        <v>2.2000000000002018</v>
      </c>
      <c r="BO16" s="59">
        <v>3.0000000000000001E-3</v>
      </c>
      <c r="BP16" s="59">
        <v>0.192</v>
      </c>
      <c r="BQ16" s="59" t="s">
        <v>98</v>
      </c>
      <c r="BR16" s="59">
        <v>1.8903330013787928E-4</v>
      </c>
      <c r="BS16" s="59">
        <v>0.35899999999999999</v>
      </c>
      <c r="BT16" s="59">
        <v>2.3E-2</v>
      </c>
      <c r="BU16" s="59">
        <v>14</v>
      </c>
      <c r="BV16" s="59">
        <v>0</v>
      </c>
      <c r="BW16" s="59">
        <v>0</v>
      </c>
      <c r="BX16" s="59">
        <v>16</v>
      </c>
      <c r="BY16" s="59">
        <v>3</v>
      </c>
      <c r="BZ16" s="59">
        <v>9</v>
      </c>
      <c r="CA16" s="59">
        <v>8</v>
      </c>
      <c r="CB16" s="59">
        <v>4.5</v>
      </c>
      <c r="CC16" s="59">
        <v>0</v>
      </c>
      <c r="CD16" s="59">
        <v>2</v>
      </c>
      <c r="CE16" s="59">
        <v>6</v>
      </c>
      <c r="CF16" s="59">
        <v>1</v>
      </c>
      <c r="CG16" s="59">
        <v>6</v>
      </c>
      <c r="CH16" s="59">
        <v>4</v>
      </c>
      <c r="CI16" s="76">
        <v>73.5</v>
      </c>
      <c r="CJ16" s="45">
        <v>120</v>
      </c>
    </row>
    <row r="17" spans="1:88" ht="14" customHeight="1" x14ac:dyDescent="0.35">
      <c r="A17" s="79">
        <v>232</v>
      </c>
      <c r="B17" s="62" t="s">
        <v>266</v>
      </c>
      <c r="C17" s="61" t="s">
        <v>265</v>
      </c>
      <c r="D17" s="63">
        <v>39.270198800000003</v>
      </c>
      <c r="E17" s="63">
        <v>-86.1421967</v>
      </c>
      <c r="F17" s="59" t="s">
        <v>307</v>
      </c>
      <c r="G17" s="59" t="s">
        <v>185</v>
      </c>
      <c r="H17" s="59">
        <v>51202080601</v>
      </c>
      <c r="I17" s="59">
        <v>39.270198800000003</v>
      </c>
      <c r="J17" s="59">
        <v>-86.1421967</v>
      </c>
      <c r="K17" s="59" t="s">
        <v>92</v>
      </c>
      <c r="L17" s="68">
        <v>0</v>
      </c>
      <c r="M17" s="70"/>
      <c r="N17" s="62">
        <v>4.0999999999999996</v>
      </c>
      <c r="O17" s="62" t="s">
        <v>93</v>
      </c>
      <c r="P17" s="59">
        <v>25</v>
      </c>
      <c r="Q17" s="59">
        <v>6</v>
      </c>
      <c r="R17" s="70"/>
      <c r="S17" s="62">
        <v>1.8</v>
      </c>
      <c r="T17" s="70" t="s">
        <v>94</v>
      </c>
      <c r="U17" s="62">
        <v>2E-3</v>
      </c>
      <c r="V17" s="70"/>
      <c r="W17" s="62">
        <v>4.0000000000000001E-3</v>
      </c>
      <c r="X17" s="70" t="s">
        <v>94</v>
      </c>
      <c r="Y17" s="62">
        <v>0.1</v>
      </c>
      <c r="Z17" s="70"/>
      <c r="AA17" s="62">
        <v>3.7999999999999999E-2</v>
      </c>
      <c r="AB17" s="70" t="s">
        <v>94</v>
      </c>
      <c r="AC17" s="71">
        <v>1.4E-2</v>
      </c>
      <c r="AD17" s="69">
        <v>1.1498013394100304E-2</v>
      </c>
      <c r="AE17" s="62"/>
      <c r="AF17" s="68">
        <v>6</v>
      </c>
      <c r="AG17" s="68">
        <v>0</v>
      </c>
      <c r="AH17" s="68">
        <v>5</v>
      </c>
      <c r="AI17" s="68">
        <v>10</v>
      </c>
      <c r="AJ17" s="68">
        <v>3</v>
      </c>
      <c r="AK17" s="68">
        <v>9</v>
      </c>
      <c r="AL17" s="68">
        <v>8</v>
      </c>
      <c r="AM17" s="68">
        <v>3</v>
      </c>
      <c r="AN17" s="68">
        <v>2</v>
      </c>
      <c r="AO17" s="68">
        <v>3</v>
      </c>
      <c r="AP17" s="68">
        <v>4</v>
      </c>
      <c r="AQ17" s="68">
        <v>1</v>
      </c>
      <c r="AR17" s="68">
        <v>0</v>
      </c>
      <c r="AS17" s="68">
        <v>0</v>
      </c>
      <c r="AT17" s="76">
        <v>54</v>
      </c>
      <c r="AU17" s="68" t="s">
        <v>115</v>
      </c>
      <c r="AV17" s="59"/>
      <c r="AW17" s="59"/>
      <c r="AX17" s="59"/>
      <c r="AY17" s="81">
        <f>Y17/U17</f>
        <v>50</v>
      </c>
      <c r="AZ17" s="82">
        <f>AA17/Y17</f>
        <v>0.37999999999999995</v>
      </c>
      <c r="BA17" s="82">
        <f>W17/U17</f>
        <v>2</v>
      </c>
      <c r="BB17" s="82">
        <f>W17/(U17*3.06)</f>
        <v>0.65359477124183007</v>
      </c>
      <c r="BC17" s="59">
        <v>44288</v>
      </c>
      <c r="BD17" s="59">
        <v>232</v>
      </c>
      <c r="BE17" s="59" t="s">
        <v>202</v>
      </c>
      <c r="BF17" s="59">
        <v>51202080601</v>
      </c>
      <c r="BG17" s="59" t="s">
        <v>156</v>
      </c>
      <c r="BH17" s="59">
        <v>39.270198800000003</v>
      </c>
      <c r="BI17" s="59">
        <v>-86.1421967</v>
      </c>
      <c r="BJ17" s="59" t="s">
        <v>92</v>
      </c>
      <c r="BK17" s="59">
        <v>6</v>
      </c>
      <c r="BL17" s="59">
        <v>5</v>
      </c>
      <c r="BM17" s="59">
        <v>9.6</v>
      </c>
      <c r="BN17" s="59" t="s">
        <v>96</v>
      </c>
      <c r="BO17" s="59">
        <v>1.2999999999999999E-2</v>
      </c>
      <c r="BP17" s="59">
        <v>3.3000000000000002E-2</v>
      </c>
      <c r="BQ17" s="59" t="s">
        <v>98</v>
      </c>
      <c r="BR17" s="59">
        <v>1.8903330013787928E-4</v>
      </c>
      <c r="BS17" s="59">
        <v>0.10299999999999999</v>
      </c>
      <c r="BT17" s="59">
        <v>3.2000000000000001E-2</v>
      </c>
      <c r="BU17" s="59">
        <v>10</v>
      </c>
      <c r="BV17" s="59">
        <v>5</v>
      </c>
      <c r="BW17" s="59">
        <v>0</v>
      </c>
      <c r="BX17" s="59">
        <v>4</v>
      </c>
      <c r="BY17" s="59">
        <v>3</v>
      </c>
      <c r="BZ17" s="59">
        <v>9</v>
      </c>
      <c r="CA17" s="59">
        <v>5</v>
      </c>
      <c r="CB17" s="59">
        <v>3</v>
      </c>
      <c r="CC17" s="59">
        <v>2</v>
      </c>
      <c r="CD17" s="59">
        <v>2</v>
      </c>
      <c r="CE17" s="59">
        <v>4</v>
      </c>
      <c r="CF17" s="59">
        <v>5</v>
      </c>
      <c r="CG17" s="59">
        <v>4</v>
      </c>
      <c r="CH17" s="59">
        <v>4</v>
      </c>
      <c r="CI17" s="76">
        <v>60</v>
      </c>
      <c r="CJ17" s="45">
        <v>25</v>
      </c>
    </row>
    <row r="18" spans="1:88" ht="14" customHeight="1" x14ac:dyDescent="0.35">
      <c r="A18" s="79">
        <v>239</v>
      </c>
      <c r="B18" s="61" t="s">
        <v>264</v>
      </c>
      <c r="C18" s="61" t="s">
        <v>263</v>
      </c>
      <c r="D18" s="63">
        <v>39.242900800000001</v>
      </c>
      <c r="E18" s="63">
        <v>-86.094497700000005</v>
      </c>
      <c r="F18" s="59" t="s">
        <v>296</v>
      </c>
      <c r="G18" s="59" t="s">
        <v>185</v>
      </c>
      <c r="H18" s="59">
        <v>51202080602</v>
      </c>
      <c r="I18" s="59">
        <v>39.242900800000001</v>
      </c>
      <c r="J18" s="59">
        <v>-86.094497700000005</v>
      </c>
      <c r="K18" s="59" t="s">
        <v>114</v>
      </c>
      <c r="L18" s="68"/>
      <c r="M18" s="70"/>
      <c r="N18" s="62"/>
      <c r="O18" s="62"/>
      <c r="P18" s="59"/>
      <c r="Q18" s="59"/>
      <c r="R18" s="70"/>
      <c r="S18" s="62"/>
      <c r="T18" s="70"/>
      <c r="U18" s="62"/>
      <c r="V18" s="70"/>
      <c r="W18" s="62"/>
      <c r="X18" s="70"/>
      <c r="Y18" s="62"/>
      <c r="Z18" s="70"/>
      <c r="AA18" s="62"/>
      <c r="AB18" s="70"/>
      <c r="AC18" s="71"/>
      <c r="AD18" s="69"/>
      <c r="AE18" s="62"/>
      <c r="AF18" s="68">
        <v>10</v>
      </c>
      <c r="AG18" s="68">
        <v>0</v>
      </c>
      <c r="AH18" s="68">
        <v>0</v>
      </c>
      <c r="AI18" s="68">
        <v>10</v>
      </c>
      <c r="AJ18" s="68">
        <v>6</v>
      </c>
      <c r="AK18" s="68">
        <v>6</v>
      </c>
      <c r="AL18" s="68">
        <v>5</v>
      </c>
      <c r="AM18" s="68">
        <v>3.5</v>
      </c>
      <c r="AN18" s="68">
        <v>2</v>
      </c>
      <c r="AO18" s="68">
        <v>3</v>
      </c>
      <c r="AP18" s="68">
        <v>0</v>
      </c>
      <c r="AQ18" s="68">
        <v>0</v>
      </c>
      <c r="AR18" s="68">
        <v>0</v>
      </c>
      <c r="AS18" s="68">
        <v>0</v>
      </c>
      <c r="AT18" s="76">
        <v>45.5</v>
      </c>
      <c r="AU18" s="68" t="s">
        <v>115</v>
      </c>
      <c r="AV18" s="59"/>
      <c r="AW18" s="59"/>
      <c r="AX18" s="59"/>
      <c r="AY18" s="81"/>
      <c r="AZ18" s="82"/>
      <c r="BA18" s="59"/>
      <c r="BB18" s="59"/>
      <c r="BC18" s="59">
        <v>44288</v>
      </c>
      <c r="BD18" s="59">
        <v>239</v>
      </c>
      <c r="BE18" s="59" t="s">
        <v>196</v>
      </c>
      <c r="BF18" s="59">
        <v>51202080602</v>
      </c>
      <c r="BG18" s="59" t="s">
        <v>156</v>
      </c>
      <c r="BH18" s="59">
        <v>39.242900800000001</v>
      </c>
      <c r="BI18" s="59">
        <v>-86.094497700000005</v>
      </c>
      <c r="BJ18" s="59" t="s">
        <v>92</v>
      </c>
      <c r="BK18" s="59">
        <v>9</v>
      </c>
      <c r="BL18" s="59">
        <v>4</v>
      </c>
      <c r="BM18" s="59">
        <v>3</v>
      </c>
      <c r="BN18" s="59">
        <v>4.0000000000000036</v>
      </c>
      <c r="BO18" s="59">
        <v>6.0000000000000001E-3</v>
      </c>
      <c r="BP18" s="59">
        <v>0.126</v>
      </c>
      <c r="BQ18" s="59" t="s">
        <v>98</v>
      </c>
      <c r="BR18" s="59">
        <v>2.4017307318652968E-5</v>
      </c>
      <c r="BS18" s="59">
        <v>0.315</v>
      </c>
      <c r="BT18" s="59">
        <v>3.7999999999999999E-2</v>
      </c>
      <c r="BU18" s="59">
        <v>10</v>
      </c>
      <c r="BV18" s="59">
        <v>0</v>
      </c>
      <c r="BW18" s="59">
        <v>0</v>
      </c>
      <c r="BX18" s="59">
        <v>10</v>
      </c>
      <c r="BY18" s="59">
        <v>8</v>
      </c>
      <c r="BZ18" s="59">
        <v>9</v>
      </c>
      <c r="CA18" s="59">
        <v>5</v>
      </c>
      <c r="CB18" s="59">
        <v>5</v>
      </c>
      <c r="CC18" s="59">
        <v>2</v>
      </c>
      <c r="CD18" s="59">
        <v>3</v>
      </c>
      <c r="CE18" s="59">
        <v>6</v>
      </c>
      <c r="CF18" s="59">
        <v>5</v>
      </c>
      <c r="CG18" s="59">
        <v>6</v>
      </c>
      <c r="CH18" s="59">
        <v>4</v>
      </c>
      <c r="CI18" s="76">
        <v>73</v>
      </c>
      <c r="CJ18" s="45">
        <v>50</v>
      </c>
    </row>
    <row r="19" spans="1:88" ht="14" customHeight="1" x14ac:dyDescent="0.35">
      <c r="A19" s="79">
        <v>250</v>
      </c>
      <c r="B19" s="61" t="s">
        <v>250</v>
      </c>
      <c r="C19" s="61" t="s">
        <v>262</v>
      </c>
      <c r="D19" s="63">
        <v>39.202701599999997</v>
      </c>
      <c r="E19" s="63">
        <v>-86.220703099999994</v>
      </c>
      <c r="F19" s="59" t="s">
        <v>295</v>
      </c>
      <c r="G19" s="59" t="s">
        <v>185</v>
      </c>
      <c r="H19" s="59">
        <v>51202080604</v>
      </c>
      <c r="I19" s="59">
        <v>39.202701599999997</v>
      </c>
      <c r="J19" s="59">
        <v>-86.220703099999994</v>
      </c>
      <c r="K19" s="59" t="s">
        <v>92</v>
      </c>
      <c r="L19" s="68">
        <v>0</v>
      </c>
      <c r="M19" s="70"/>
      <c r="N19" s="62">
        <v>8.6</v>
      </c>
      <c r="O19" s="62" t="s">
        <v>93</v>
      </c>
      <c r="P19" s="59">
        <v>16</v>
      </c>
      <c r="Q19" s="59">
        <v>6.5</v>
      </c>
      <c r="R19" s="70"/>
      <c r="S19" s="62">
        <v>2.7</v>
      </c>
      <c r="T19" s="70" t="s">
        <v>94</v>
      </c>
      <c r="U19" s="62">
        <v>2E-3</v>
      </c>
      <c r="V19" s="70"/>
      <c r="W19" s="62">
        <v>3.0000000000000001E-3</v>
      </c>
      <c r="X19" s="70" t="s">
        <v>94</v>
      </c>
      <c r="Y19" s="62">
        <v>0.1</v>
      </c>
      <c r="Z19" s="70" t="s">
        <v>94</v>
      </c>
      <c r="AA19" s="62">
        <v>7.9000000000000008E-3</v>
      </c>
      <c r="AB19" s="70"/>
      <c r="AC19" s="71">
        <v>2.1000000000000001E-2</v>
      </c>
      <c r="AD19" s="69">
        <v>1.9334894699011781E-2</v>
      </c>
      <c r="AE19" s="62"/>
      <c r="AF19" s="68">
        <v>10</v>
      </c>
      <c r="AG19" s="68">
        <v>0</v>
      </c>
      <c r="AH19" s="68">
        <v>0</v>
      </c>
      <c r="AI19" s="68">
        <v>16</v>
      </c>
      <c r="AJ19" s="68">
        <v>8</v>
      </c>
      <c r="AK19" s="68">
        <v>9</v>
      </c>
      <c r="AL19" s="68">
        <v>5</v>
      </c>
      <c r="AM19" s="68">
        <v>5</v>
      </c>
      <c r="AN19" s="68">
        <v>2</v>
      </c>
      <c r="AO19" s="68">
        <v>2</v>
      </c>
      <c r="AP19" s="68">
        <v>4</v>
      </c>
      <c r="AQ19" s="68">
        <v>1</v>
      </c>
      <c r="AR19" s="68">
        <v>0</v>
      </c>
      <c r="AS19" s="68">
        <v>3.7</v>
      </c>
      <c r="AT19" s="76">
        <v>65.7</v>
      </c>
      <c r="AU19" s="68">
        <v>185</v>
      </c>
      <c r="AV19" s="59"/>
      <c r="AW19" s="59"/>
      <c r="AX19" s="59"/>
      <c r="AY19" s="81">
        <f t="shared" ref="AY19:AY27" si="0">Y19/U19</f>
        <v>50</v>
      </c>
      <c r="AZ19" s="82">
        <f t="shared" ref="AZ19:AZ27" si="1">AA19/Y19</f>
        <v>7.9000000000000001E-2</v>
      </c>
      <c r="BA19" s="82">
        <f t="shared" ref="BA19:BA27" si="2">W19/U19</f>
        <v>1.5</v>
      </c>
      <c r="BB19" s="82">
        <f t="shared" ref="BB19:BB27" si="3">W19/(U19*3.06)</f>
        <v>0.49019607843137253</v>
      </c>
      <c r="BC19" s="59">
        <v>44288</v>
      </c>
      <c r="BD19" s="59">
        <v>250</v>
      </c>
      <c r="BE19" s="59" t="s">
        <v>207</v>
      </c>
      <c r="BF19" s="59">
        <v>51202080604</v>
      </c>
      <c r="BG19" s="59" t="s">
        <v>156</v>
      </c>
      <c r="BH19" s="59">
        <v>39.202701599999997</v>
      </c>
      <c r="BI19" s="59">
        <v>-86.220703099999994</v>
      </c>
      <c r="BJ19" s="59" t="s">
        <v>92</v>
      </c>
      <c r="BK19" s="59">
        <v>6.5</v>
      </c>
      <c r="BL19" s="59">
        <v>4.5</v>
      </c>
      <c r="BM19" s="59">
        <v>10.9</v>
      </c>
      <c r="BN19" s="59" t="s">
        <v>96</v>
      </c>
      <c r="BO19" s="59">
        <v>4.0000000000000001E-3</v>
      </c>
      <c r="BP19" s="59">
        <v>4.5999999999999999E-2</v>
      </c>
      <c r="BQ19" s="59" t="s">
        <v>98</v>
      </c>
      <c r="BR19" s="59">
        <v>6.2233943829293473E-5</v>
      </c>
      <c r="BS19" s="59">
        <v>0.10050000000000001</v>
      </c>
      <c r="BT19" s="59">
        <v>2.35E-2</v>
      </c>
      <c r="BU19" s="59">
        <v>10</v>
      </c>
      <c r="BV19" s="59">
        <v>5</v>
      </c>
      <c r="BW19" s="59">
        <v>5</v>
      </c>
      <c r="BX19" s="59">
        <v>18</v>
      </c>
      <c r="BY19" s="59">
        <v>3</v>
      </c>
      <c r="BZ19" s="59">
        <v>9</v>
      </c>
      <c r="CA19" s="59">
        <v>8</v>
      </c>
      <c r="CB19" s="59">
        <v>5</v>
      </c>
      <c r="CC19" s="59">
        <v>0</v>
      </c>
      <c r="CD19" s="59">
        <v>2</v>
      </c>
      <c r="CE19" s="59">
        <v>0</v>
      </c>
      <c r="CF19" s="59">
        <v>5</v>
      </c>
      <c r="CG19" s="59">
        <v>6</v>
      </c>
      <c r="CH19" s="59">
        <v>5.5</v>
      </c>
      <c r="CI19" s="76">
        <v>81.5</v>
      </c>
      <c r="CJ19" s="45">
        <v>100</v>
      </c>
    </row>
    <row r="20" spans="1:88" ht="14" customHeight="1" x14ac:dyDescent="0.35">
      <c r="A20" s="79">
        <v>251</v>
      </c>
      <c r="B20" s="61" t="s">
        <v>183</v>
      </c>
      <c r="C20" s="61" t="s">
        <v>261</v>
      </c>
      <c r="D20" s="63">
        <v>39.151298500000003</v>
      </c>
      <c r="E20" s="63">
        <v>-86.398498500000002</v>
      </c>
      <c r="F20" s="59" t="s">
        <v>294</v>
      </c>
      <c r="G20" s="59" t="s">
        <v>185</v>
      </c>
      <c r="H20" s="59">
        <v>51202080605</v>
      </c>
      <c r="I20" s="59">
        <v>39.151298500000003</v>
      </c>
      <c r="J20" s="59">
        <v>-86.398498500000002</v>
      </c>
      <c r="K20" s="59" t="s">
        <v>92</v>
      </c>
      <c r="L20" s="68">
        <v>0</v>
      </c>
      <c r="M20" s="70"/>
      <c r="N20" s="62">
        <v>9.8000000000000007</v>
      </c>
      <c r="O20" s="62" t="s">
        <v>93</v>
      </c>
      <c r="P20" s="59"/>
      <c r="Q20" s="59"/>
      <c r="R20" s="70"/>
      <c r="S20" s="62">
        <v>9</v>
      </c>
      <c r="T20" s="70"/>
      <c r="U20" s="62">
        <v>1.6E-2</v>
      </c>
      <c r="V20" s="70"/>
      <c r="W20" s="62">
        <v>3.0000000000000001E-3</v>
      </c>
      <c r="X20" s="70"/>
      <c r="Y20" s="62">
        <v>0.42</v>
      </c>
      <c r="Z20" s="70" t="s">
        <v>94</v>
      </c>
      <c r="AA20" s="62">
        <v>7.9000000000000008E-3</v>
      </c>
      <c r="AB20" s="70"/>
      <c r="AC20" s="71">
        <v>1.6E-2</v>
      </c>
      <c r="AD20" s="69" t="s">
        <v>102</v>
      </c>
      <c r="AE20" s="62"/>
      <c r="AF20" s="68">
        <v>3</v>
      </c>
      <c r="AG20" s="68">
        <v>0</v>
      </c>
      <c r="AH20" s="68">
        <v>0</v>
      </c>
      <c r="AI20" s="68">
        <v>12</v>
      </c>
      <c r="AJ20" s="68">
        <v>8</v>
      </c>
      <c r="AK20" s="68">
        <v>9</v>
      </c>
      <c r="AL20" s="68">
        <v>8</v>
      </c>
      <c r="AM20" s="68">
        <v>4.5</v>
      </c>
      <c r="AN20" s="68">
        <v>4</v>
      </c>
      <c r="AO20" s="68">
        <v>2</v>
      </c>
      <c r="AP20" s="68">
        <v>8</v>
      </c>
      <c r="AQ20" s="68">
        <v>1</v>
      </c>
      <c r="AR20" s="68">
        <v>0</v>
      </c>
      <c r="AS20" s="68">
        <v>0</v>
      </c>
      <c r="AT20" s="76">
        <v>59.5</v>
      </c>
      <c r="AU20" s="68" t="s">
        <v>115</v>
      </c>
      <c r="AV20" s="59"/>
      <c r="AW20" s="59"/>
      <c r="AX20" s="59"/>
      <c r="AY20" s="81">
        <f t="shared" si="0"/>
        <v>26.25</v>
      </c>
      <c r="AZ20" s="82">
        <f t="shared" si="1"/>
        <v>1.8809523809523811E-2</v>
      </c>
      <c r="BA20" s="82">
        <f t="shared" si="2"/>
        <v>0.1875</v>
      </c>
      <c r="BB20" s="82">
        <f t="shared" si="3"/>
        <v>6.1274509803921566E-2</v>
      </c>
      <c r="BC20" s="59">
        <v>44288</v>
      </c>
      <c r="BD20" s="59">
        <v>251</v>
      </c>
      <c r="BE20" s="59" t="s">
        <v>191</v>
      </c>
      <c r="BF20" s="59">
        <v>51202080605</v>
      </c>
      <c r="BG20" s="59" t="s">
        <v>156</v>
      </c>
      <c r="BH20" s="59">
        <v>39.151298500000003</v>
      </c>
      <c r="BI20" s="59">
        <v>-86.398498500000002</v>
      </c>
      <c r="BJ20" s="59" t="s">
        <v>92</v>
      </c>
      <c r="BK20" s="59">
        <v>10</v>
      </c>
      <c r="BL20" s="59">
        <v>5</v>
      </c>
      <c r="BM20" s="59">
        <v>30.5</v>
      </c>
      <c r="BN20" s="59">
        <v>7.999999999999952</v>
      </c>
      <c r="BO20" s="59">
        <v>4.0000000000000001E-3</v>
      </c>
      <c r="BP20" s="59">
        <v>0.16900000000000001</v>
      </c>
      <c r="BQ20" s="59" t="s">
        <v>98</v>
      </c>
      <c r="BR20" s="59">
        <v>2.5982901965156395E-4</v>
      </c>
      <c r="BS20" s="59">
        <v>0.30299999999999999</v>
      </c>
      <c r="BT20" s="59">
        <v>3.6999999999999998E-2</v>
      </c>
      <c r="BU20" s="59">
        <v>0</v>
      </c>
      <c r="BV20" s="59">
        <v>0</v>
      </c>
      <c r="BW20" s="59">
        <v>0</v>
      </c>
      <c r="BX20" s="59">
        <v>14</v>
      </c>
      <c r="BY20" s="59">
        <v>8</v>
      </c>
      <c r="BZ20" s="59">
        <v>12</v>
      </c>
      <c r="CA20" s="59">
        <v>8</v>
      </c>
      <c r="CB20" s="59">
        <v>3</v>
      </c>
      <c r="CC20" s="59">
        <v>2</v>
      </c>
      <c r="CD20" s="59">
        <v>3</v>
      </c>
      <c r="CE20" s="59">
        <v>8</v>
      </c>
      <c r="CF20" s="59">
        <v>1</v>
      </c>
      <c r="CG20" s="59">
        <v>0</v>
      </c>
      <c r="CH20" s="59">
        <v>0</v>
      </c>
      <c r="CI20" s="76">
        <v>59</v>
      </c>
      <c r="CJ20" s="45">
        <v>120</v>
      </c>
    </row>
    <row r="21" spans="1:88" ht="14" customHeight="1" x14ac:dyDescent="0.35">
      <c r="A21" s="79">
        <v>256</v>
      </c>
      <c r="B21" s="61" t="s">
        <v>183</v>
      </c>
      <c r="C21" s="61" t="s">
        <v>260</v>
      </c>
      <c r="D21" s="63">
        <v>39.1731987</v>
      </c>
      <c r="E21" s="63">
        <v>-86.319396999999995</v>
      </c>
      <c r="F21" s="59" t="s">
        <v>295</v>
      </c>
      <c r="G21" s="59" t="s">
        <v>185</v>
      </c>
      <c r="H21" s="59">
        <v>51202080604</v>
      </c>
      <c r="I21" s="59">
        <v>39.1731987</v>
      </c>
      <c r="J21" s="59">
        <v>-86.319396999999995</v>
      </c>
      <c r="K21" s="59" t="s">
        <v>92</v>
      </c>
      <c r="L21" s="68">
        <v>0</v>
      </c>
      <c r="M21" s="70"/>
      <c r="N21" s="62">
        <v>4</v>
      </c>
      <c r="O21" s="62" t="s">
        <v>93</v>
      </c>
      <c r="P21" s="59">
        <v>17.8</v>
      </c>
      <c r="Q21" s="59">
        <v>6</v>
      </c>
      <c r="R21" s="70"/>
      <c r="S21" s="62">
        <v>6.7</v>
      </c>
      <c r="T21" s="70"/>
      <c r="U21" s="62">
        <v>0.02</v>
      </c>
      <c r="V21" s="70"/>
      <c r="W21" s="62">
        <v>3.0000000000000001E-3</v>
      </c>
      <c r="X21" s="70"/>
      <c r="Y21" s="62">
        <v>0.251</v>
      </c>
      <c r="Z21" s="70" t="s">
        <v>94</v>
      </c>
      <c r="AA21" s="62">
        <v>7.9000000000000008E-3</v>
      </c>
      <c r="AB21" s="70" t="s">
        <v>94</v>
      </c>
      <c r="AC21" s="71">
        <v>1.4E-2</v>
      </c>
      <c r="AD21" s="69">
        <v>4.7099820942590178E-3</v>
      </c>
      <c r="AE21" s="62"/>
      <c r="AF21" s="68">
        <v>5.3</v>
      </c>
      <c r="AG21" s="68">
        <v>0</v>
      </c>
      <c r="AH21" s="68">
        <v>0</v>
      </c>
      <c r="AI21" s="68">
        <v>14</v>
      </c>
      <c r="AJ21" s="68">
        <v>3</v>
      </c>
      <c r="AK21" s="68">
        <v>0</v>
      </c>
      <c r="AL21" s="68">
        <v>5</v>
      </c>
      <c r="AM21" s="68">
        <v>2.5</v>
      </c>
      <c r="AN21" s="68">
        <v>0</v>
      </c>
      <c r="AO21" s="68">
        <v>2</v>
      </c>
      <c r="AP21" s="68">
        <v>8</v>
      </c>
      <c r="AQ21" s="68">
        <v>1</v>
      </c>
      <c r="AR21" s="68">
        <v>4</v>
      </c>
      <c r="AS21" s="68">
        <v>4</v>
      </c>
      <c r="AT21" s="76">
        <v>48.8</v>
      </c>
      <c r="AU21" s="68">
        <v>175</v>
      </c>
      <c r="AV21" s="59"/>
      <c r="AW21" s="59"/>
      <c r="AX21" s="59"/>
      <c r="AY21" s="81">
        <f t="shared" si="0"/>
        <v>12.549999999999999</v>
      </c>
      <c r="AZ21" s="82">
        <f t="shared" si="1"/>
        <v>3.1474103585657373E-2</v>
      </c>
      <c r="BA21" s="82">
        <f t="shared" si="2"/>
        <v>0.15</v>
      </c>
      <c r="BB21" s="82">
        <f t="shared" si="3"/>
        <v>4.9019607843137254E-2</v>
      </c>
      <c r="BC21" s="59">
        <v>44288</v>
      </c>
      <c r="BD21" s="59">
        <v>256</v>
      </c>
      <c r="BE21" s="59" t="s">
        <v>207</v>
      </c>
      <c r="BF21" s="59">
        <v>51202080604</v>
      </c>
      <c r="BG21" s="59" t="s">
        <v>156</v>
      </c>
      <c r="BH21" s="59">
        <v>39.1731987</v>
      </c>
      <c r="BI21" s="59">
        <v>-86.319396999999995</v>
      </c>
      <c r="BJ21" s="59" t="s">
        <v>186</v>
      </c>
      <c r="BK21" s="59" t="s">
        <v>115</v>
      </c>
      <c r="BL21" s="59" t="s">
        <v>115</v>
      </c>
      <c r="BM21" s="59"/>
      <c r="BN21" s="59"/>
      <c r="BO21" s="59" t="s">
        <v>102</v>
      </c>
      <c r="BP21" s="59" t="s">
        <v>102</v>
      </c>
      <c r="BQ21" s="59" t="s">
        <v>102</v>
      </c>
      <c r="BR21" s="59" t="s">
        <v>102</v>
      </c>
      <c r="BS21" s="59" t="s">
        <v>102</v>
      </c>
      <c r="BT21" s="59" t="s">
        <v>102</v>
      </c>
      <c r="BU21" s="59">
        <v>0</v>
      </c>
      <c r="BV21" s="59">
        <v>0</v>
      </c>
      <c r="BW21" s="59">
        <v>0</v>
      </c>
      <c r="BX21" s="59">
        <v>8</v>
      </c>
      <c r="BY21" s="59">
        <v>0</v>
      </c>
      <c r="BZ21" s="59">
        <v>9</v>
      </c>
      <c r="CA21" s="59">
        <v>8</v>
      </c>
      <c r="CB21" s="59">
        <v>1</v>
      </c>
      <c r="CC21" s="59">
        <v>2</v>
      </c>
      <c r="CD21" s="59">
        <v>2</v>
      </c>
      <c r="CE21" s="59">
        <v>0</v>
      </c>
      <c r="CF21" s="59">
        <v>1</v>
      </c>
      <c r="CG21" s="59">
        <v>6</v>
      </c>
      <c r="CH21" s="59">
        <v>0</v>
      </c>
      <c r="CI21" s="76">
        <v>37</v>
      </c>
      <c r="CJ21" s="45" t="s">
        <v>115</v>
      </c>
    </row>
    <row r="22" spans="1:88" ht="14" customHeight="1" x14ac:dyDescent="0.35">
      <c r="A22" s="79">
        <v>258</v>
      </c>
      <c r="B22" s="61" t="s">
        <v>212</v>
      </c>
      <c r="C22" s="61" t="s">
        <v>259</v>
      </c>
      <c r="D22" s="63">
        <v>39.147701300000001</v>
      </c>
      <c r="E22" s="63">
        <v>-86.407402000000005</v>
      </c>
      <c r="F22" s="59" t="s">
        <v>306</v>
      </c>
      <c r="G22" s="59" t="s">
        <v>185</v>
      </c>
      <c r="H22" s="59">
        <v>51202080606</v>
      </c>
      <c r="I22" s="59">
        <v>39.147701300000001</v>
      </c>
      <c r="J22" s="59">
        <v>-86.407402000000005</v>
      </c>
      <c r="K22" s="59" t="s">
        <v>92</v>
      </c>
      <c r="L22" s="68">
        <v>0</v>
      </c>
      <c r="M22" s="70"/>
      <c r="N22" s="62">
        <v>186</v>
      </c>
      <c r="O22" s="62" t="s">
        <v>93</v>
      </c>
      <c r="P22" s="59">
        <v>17</v>
      </c>
      <c r="Q22" s="59">
        <v>6</v>
      </c>
      <c r="R22" s="70"/>
      <c r="S22" s="62">
        <v>7.8</v>
      </c>
      <c r="T22" s="70"/>
      <c r="U22" s="62">
        <v>2.4E-2</v>
      </c>
      <c r="V22" s="70"/>
      <c r="W22" s="62">
        <v>2E-3</v>
      </c>
      <c r="X22" s="70"/>
      <c r="Y22" s="62">
        <v>0.16200000000000001</v>
      </c>
      <c r="Z22" s="70" t="s">
        <v>94</v>
      </c>
      <c r="AA22" s="62">
        <v>7.9000000000000008E-3</v>
      </c>
      <c r="AB22" s="70"/>
      <c r="AC22" s="71">
        <v>2.9000000000000001E-2</v>
      </c>
      <c r="AD22" s="69">
        <v>9.1923704131336003E-3</v>
      </c>
      <c r="AE22" s="62"/>
      <c r="AF22" s="68">
        <v>0</v>
      </c>
      <c r="AG22" s="68">
        <v>0</v>
      </c>
      <c r="AH22" s="68">
        <v>0</v>
      </c>
      <c r="AI22" s="68">
        <v>6</v>
      </c>
      <c r="AJ22" s="68">
        <v>3</v>
      </c>
      <c r="AK22" s="68">
        <v>9</v>
      </c>
      <c r="AL22" s="68">
        <v>5</v>
      </c>
      <c r="AM22" s="68">
        <v>5</v>
      </c>
      <c r="AN22" s="68">
        <v>0</v>
      </c>
      <c r="AO22" s="68">
        <v>2</v>
      </c>
      <c r="AP22" s="68">
        <v>6</v>
      </c>
      <c r="AQ22" s="68">
        <v>1</v>
      </c>
      <c r="AR22" s="68">
        <v>0</v>
      </c>
      <c r="AS22" s="68">
        <v>0</v>
      </c>
      <c r="AT22" s="76">
        <v>37</v>
      </c>
      <c r="AU22" s="68">
        <v>120</v>
      </c>
      <c r="AV22" s="59"/>
      <c r="AW22" s="59"/>
      <c r="AX22" s="59"/>
      <c r="AY22" s="81">
        <f t="shared" si="0"/>
        <v>6.75</v>
      </c>
      <c r="AZ22" s="82">
        <f t="shared" si="1"/>
        <v>4.8765432098765438E-2</v>
      </c>
      <c r="BA22" s="82">
        <f t="shared" si="2"/>
        <v>8.3333333333333329E-2</v>
      </c>
      <c r="BB22" s="82">
        <f t="shared" si="3"/>
        <v>2.7233115468409584E-2</v>
      </c>
      <c r="BC22" s="59">
        <v>44288</v>
      </c>
      <c r="BD22" s="59">
        <v>258</v>
      </c>
      <c r="BE22" s="59" t="s">
        <v>184</v>
      </c>
      <c r="BF22" s="59">
        <v>51202080606</v>
      </c>
      <c r="BG22" s="59" t="s">
        <v>156</v>
      </c>
      <c r="BH22" s="59">
        <v>39.147701300000001</v>
      </c>
      <c r="BI22" s="59">
        <v>-86.407402000000005</v>
      </c>
      <c r="BJ22" s="59" t="s">
        <v>92</v>
      </c>
      <c r="BK22" s="59">
        <v>6</v>
      </c>
      <c r="BL22" s="59">
        <v>4</v>
      </c>
      <c r="BM22" s="59">
        <v>9.3000000000000007</v>
      </c>
      <c r="BN22" s="59" t="s">
        <v>96</v>
      </c>
      <c r="BO22" s="59">
        <v>6.0000000000000001E-3</v>
      </c>
      <c r="BP22" s="59">
        <v>0.27900000000000003</v>
      </c>
      <c r="BQ22" s="59" t="s">
        <v>98</v>
      </c>
      <c r="BR22" s="59">
        <v>1.8903559732505979E-5</v>
      </c>
      <c r="BS22" s="59">
        <v>0.82899999999999996</v>
      </c>
      <c r="BT22" s="59">
        <v>2.7E-2</v>
      </c>
      <c r="BU22" s="59">
        <v>0</v>
      </c>
      <c r="BV22" s="59">
        <v>0</v>
      </c>
      <c r="BW22" s="59">
        <v>0</v>
      </c>
      <c r="BX22" s="59">
        <v>0</v>
      </c>
      <c r="BY22" s="59">
        <v>3</v>
      </c>
      <c r="BZ22" s="59">
        <v>9</v>
      </c>
      <c r="CA22" s="59">
        <v>5</v>
      </c>
      <c r="CB22" s="59">
        <v>2.5</v>
      </c>
      <c r="CC22" s="59">
        <v>2</v>
      </c>
      <c r="CD22" s="59">
        <v>3</v>
      </c>
      <c r="CE22" s="59">
        <v>8</v>
      </c>
      <c r="CF22" s="59">
        <v>1</v>
      </c>
      <c r="CG22" s="59">
        <v>0</v>
      </c>
      <c r="CH22" s="59">
        <v>0</v>
      </c>
      <c r="CI22" s="76">
        <v>33.5</v>
      </c>
      <c r="CJ22" s="45">
        <v>120</v>
      </c>
    </row>
    <row r="23" spans="1:88" ht="14" customHeight="1" x14ac:dyDescent="0.35">
      <c r="A23" s="79">
        <v>262</v>
      </c>
      <c r="B23" s="62" t="s">
        <v>257</v>
      </c>
      <c r="C23" s="61" t="s">
        <v>258</v>
      </c>
      <c r="D23" s="63">
        <v>39.176601400000003</v>
      </c>
      <c r="E23" s="63">
        <v>-86.339798000000002</v>
      </c>
      <c r="F23" s="59" t="s">
        <v>295</v>
      </c>
      <c r="G23" s="59" t="s">
        <v>185</v>
      </c>
      <c r="H23" s="59">
        <v>51202080604</v>
      </c>
      <c r="I23" s="59">
        <v>39.176601400000003</v>
      </c>
      <c r="J23" s="59">
        <v>-86.339798000000002</v>
      </c>
      <c r="K23" s="59" t="s">
        <v>92</v>
      </c>
      <c r="L23" s="68">
        <v>0</v>
      </c>
      <c r="M23" s="70"/>
      <c r="N23" s="62">
        <v>4.0999999999999996</v>
      </c>
      <c r="O23" s="62" t="s">
        <v>93</v>
      </c>
      <c r="P23" s="59">
        <v>17.8</v>
      </c>
      <c r="Q23" s="59">
        <v>6</v>
      </c>
      <c r="R23" s="70"/>
      <c r="S23" s="62">
        <v>1.2</v>
      </c>
      <c r="T23" s="70"/>
      <c r="U23" s="62">
        <v>1.4E-2</v>
      </c>
      <c r="V23" s="70" t="s">
        <v>94</v>
      </c>
      <c r="W23" s="62">
        <v>1.9E-3</v>
      </c>
      <c r="X23" s="70"/>
      <c r="Y23" s="62">
        <v>0.105</v>
      </c>
      <c r="Z23" s="70" t="s">
        <v>94</v>
      </c>
      <c r="AA23" s="62">
        <v>7.9000000000000008E-3</v>
      </c>
      <c r="AB23" s="70"/>
      <c r="AC23" s="71">
        <v>2.1000000000000001E-2</v>
      </c>
      <c r="AD23" s="69">
        <v>7.0649731413885281E-3</v>
      </c>
      <c r="AE23" s="62"/>
      <c r="AF23" s="68">
        <v>14</v>
      </c>
      <c r="AG23" s="68">
        <v>5</v>
      </c>
      <c r="AH23" s="68">
        <v>0</v>
      </c>
      <c r="AI23" s="68">
        <v>8</v>
      </c>
      <c r="AJ23" s="68">
        <v>6</v>
      </c>
      <c r="AK23" s="68">
        <v>6</v>
      </c>
      <c r="AL23" s="68">
        <v>6.5</v>
      </c>
      <c r="AM23" s="68">
        <v>3.7</v>
      </c>
      <c r="AN23" s="68">
        <v>2</v>
      </c>
      <c r="AO23" s="68">
        <v>2</v>
      </c>
      <c r="AP23" s="68">
        <v>4</v>
      </c>
      <c r="AQ23" s="68">
        <v>2</v>
      </c>
      <c r="AR23" s="68">
        <v>4</v>
      </c>
      <c r="AS23" s="68">
        <v>3.5</v>
      </c>
      <c r="AT23" s="76">
        <v>66.7</v>
      </c>
      <c r="AU23" s="68">
        <v>175</v>
      </c>
      <c r="AV23" s="59"/>
      <c r="AW23" s="59"/>
      <c r="AX23" s="59"/>
      <c r="AY23" s="81">
        <f t="shared" si="0"/>
        <v>7.5</v>
      </c>
      <c r="AZ23" s="82">
        <f t="shared" si="1"/>
        <v>7.5238095238095243E-2</v>
      </c>
      <c r="BA23" s="82">
        <f t="shared" si="2"/>
        <v>0.1357142857142857</v>
      </c>
      <c r="BB23" s="82">
        <f t="shared" si="3"/>
        <v>4.4351073762838464E-2</v>
      </c>
      <c r="BC23" s="59">
        <v>44288</v>
      </c>
      <c r="BD23" s="59">
        <v>262</v>
      </c>
      <c r="BE23" s="59" t="s">
        <v>207</v>
      </c>
      <c r="BF23" s="59">
        <v>51202080604</v>
      </c>
      <c r="BG23" s="59" t="s">
        <v>156</v>
      </c>
      <c r="BH23" s="59">
        <v>39.176601400000003</v>
      </c>
      <c r="BI23" s="59">
        <v>-86.339798000000002</v>
      </c>
      <c r="BJ23" s="59" t="s">
        <v>92</v>
      </c>
      <c r="BK23" s="59">
        <v>9</v>
      </c>
      <c r="BL23" s="59">
        <v>4</v>
      </c>
      <c r="BM23" s="59">
        <v>0</v>
      </c>
      <c r="BN23" s="59">
        <v>3.4000000000000696</v>
      </c>
      <c r="BO23" s="59">
        <v>4.0000000000000001E-3</v>
      </c>
      <c r="BP23" s="59">
        <v>0.15</v>
      </c>
      <c r="BQ23" s="59" t="s">
        <v>98</v>
      </c>
      <c r="BR23" s="59">
        <v>2.4017307318652968E-5</v>
      </c>
      <c r="BS23" s="59">
        <v>0.34899999999999998</v>
      </c>
      <c r="BT23" s="59">
        <v>0.04</v>
      </c>
      <c r="BU23" s="59">
        <v>14</v>
      </c>
      <c r="BV23" s="59">
        <v>0</v>
      </c>
      <c r="BW23" s="59">
        <v>0</v>
      </c>
      <c r="BX23" s="59">
        <v>10</v>
      </c>
      <c r="BY23" s="59">
        <v>6</v>
      </c>
      <c r="BZ23" s="59">
        <v>6</v>
      </c>
      <c r="CA23" s="59">
        <v>8</v>
      </c>
      <c r="CB23" s="59">
        <v>2</v>
      </c>
      <c r="CC23" s="59">
        <v>2</v>
      </c>
      <c r="CD23" s="59">
        <v>2</v>
      </c>
      <c r="CE23" s="59">
        <v>4</v>
      </c>
      <c r="CF23" s="59">
        <v>1</v>
      </c>
      <c r="CG23" s="59">
        <v>0</v>
      </c>
      <c r="CH23" s="59">
        <v>7</v>
      </c>
      <c r="CI23" s="76">
        <v>62</v>
      </c>
      <c r="CJ23" s="45">
        <v>120</v>
      </c>
    </row>
    <row r="24" spans="1:88" ht="14" customHeight="1" x14ac:dyDescent="0.35">
      <c r="A24" s="79">
        <v>273</v>
      </c>
      <c r="B24" s="62" t="s">
        <v>257</v>
      </c>
      <c r="C24" s="61" t="s">
        <v>256</v>
      </c>
      <c r="D24" s="63">
        <v>39.214401199999998</v>
      </c>
      <c r="E24" s="63">
        <v>-86.344497700000005</v>
      </c>
      <c r="F24" s="59" t="s">
        <v>295</v>
      </c>
      <c r="G24" s="59" t="s">
        <v>185</v>
      </c>
      <c r="H24" s="59">
        <v>51202080604</v>
      </c>
      <c r="I24" s="59">
        <v>39.214401199999998</v>
      </c>
      <c r="J24" s="59">
        <v>-86.344497700000005</v>
      </c>
      <c r="K24" s="59" t="s">
        <v>92</v>
      </c>
      <c r="L24" s="68">
        <v>0</v>
      </c>
      <c r="M24" s="70" t="s">
        <v>94</v>
      </c>
      <c r="N24" s="62">
        <v>1</v>
      </c>
      <c r="O24" s="62" t="s">
        <v>93</v>
      </c>
      <c r="P24" s="59">
        <v>14.4</v>
      </c>
      <c r="Q24" s="59">
        <v>6</v>
      </c>
      <c r="R24" s="70"/>
      <c r="S24" s="62">
        <v>2.2000000000000002</v>
      </c>
      <c r="T24" s="70"/>
      <c r="U24" s="62">
        <v>1.7000000000000001E-2</v>
      </c>
      <c r="V24" s="70"/>
      <c r="W24" s="62">
        <v>3.0000000000000001E-3</v>
      </c>
      <c r="X24" s="70" t="s">
        <v>94</v>
      </c>
      <c r="Y24" s="62">
        <v>0.1</v>
      </c>
      <c r="Z24" s="70"/>
      <c r="AA24" s="62">
        <v>1.2999999999999999E-2</v>
      </c>
      <c r="AB24" s="70"/>
      <c r="AC24" s="71">
        <v>2.7E-2</v>
      </c>
      <c r="AD24" s="69">
        <v>7.0363209282388057E-3</v>
      </c>
      <c r="AE24" s="62"/>
      <c r="AF24" s="68">
        <v>10</v>
      </c>
      <c r="AG24" s="68">
        <v>5</v>
      </c>
      <c r="AH24" s="68">
        <v>5</v>
      </c>
      <c r="AI24" s="68">
        <v>12</v>
      </c>
      <c r="AJ24" s="68">
        <v>3</v>
      </c>
      <c r="AK24" s="68">
        <v>6</v>
      </c>
      <c r="AL24" s="68">
        <v>5</v>
      </c>
      <c r="AM24" s="68">
        <v>3.7</v>
      </c>
      <c r="AN24" s="68">
        <v>2</v>
      </c>
      <c r="AO24" s="68">
        <v>2</v>
      </c>
      <c r="AP24" s="68">
        <v>2</v>
      </c>
      <c r="AQ24" s="68">
        <v>0</v>
      </c>
      <c r="AR24" s="68">
        <v>0</v>
      </c>
      <c r="AS24" s="68">
        <v>3.5</v>
      </c>
      <c r="AT24" s="76">
        <v>59.2</v>
      </c>
      <c r="AU24" s="68">
        <v>15</v>
      </c>
      <c r="AV24" s="59"/>
      <c r="AW24" s="59"/>
      <c r="AX24" s="59"/>
      <c r="AY24" s="81">
        <f t="shared" si="0"/>
        <v>5.8823529411764701</v>
      </c>
      <c r="AZ24" s="82">
        <f t="shared" si="1"/>
        <v>0.12999999999999998</v>
      </c>
      <c r="BA24" s="82">
        <f t="shared" si="2"/>
        <v>0.1764705882352941</v>
      </c>
      <c r="BB24" s="82">
        <f t="shared" si="3"/>
        <v>5.7670126874279123E-2</v>
      </c>
      <c r="BC24" s="59">
        <v>44288</v>
      </c>
      <c r="BD24" s="59">
        <v>273</v>
      </c>
      <c r="BE24" s="59" t="s">
        <v>207</v>
      </c>
      <c r="BF24" s="59">
        <v>51202080604</v>
      </c>
      <c r="BG24" s="59" t="s">
        <v>156</v>
      </c>
      <c r="BH24" s="59">
        <v>39.214401199999998</v>
      </c>
      <c r="BI24" s="59">
        <v>-86.344497700000005</v>
      </c>
      <c r="BJ24" s="59" t="s">
        <v>92</v>
      </c>
      <c r="BK24" s="59">
        <v>6</v>
      </c>
      <c r="BL24" s="59">
        <v>5</v>
      </c>
      <c r="BM24" s="59">
        <v>1</v>
      </c>
      <c r="BN24" s="59">
        <v>0.59999999999993392</v>
      </c>
      <c r="BO24" s="59">
        <v>2.7E-2</v>
      </c>
      <c r="BP24" s="59">
        <v>1.7000000000000001E-2</v>
      </c>
      <c r="BQ24" s="59" t="s">
        <v>98</v>
      </c>
      <c r="BR24" s="59">
        <v>1.8903330013787928E-4</v>
      </c>
      <c r="BS24" s="59" t="s">
        <v>103</v>
      </c>
      <c r="BT24" s="59">
        <v>0.10299999999999999</v>
      </c>
      <c r="BU24" s="59">
        <v>10</v>
      </c>
      <c r="BV24" s="59">
        <v>0</v>
      </c>
      <c r="BW24" s="59">
        <v>5</v>
      </c>
      <c r="BX24" s="59">
        <v>8</v>
      </c>
      <c r="BY24" s="59">
        <v>3</v>
      </c>
      <c r="BZ24" s="59">
        <v>9</v>
      </c>
      <c r="CA24" s="59">
        <v>5</v>
      </c>
      <c r="CB24" s="59">
        <v>2.5</v>
      </c>
      <c r="CC24" s="59">
        <v>2</v>
      </c>
      <c r="CD24" s="59">
        <v>2</v>
      </c>
      <c r="CE24" s="59">
        <v>4</v>
      </c>
      <c r="CF24" s="59">
        <v>1</v>
      </c>
      <c r="CG24" s="59">
        <v>4</v>
      </c>
      <c r="CH24" s="59">
        <v>4</v>
      </c>
      <c r="CI24" s="76">
        <v>59.5</v>
      </c>
      <c r="CJ24" s="45">
        <v>120</v>
      </c>
    </row>
    <row r="25" spans="1:88" ht="14" customHeight="1" x14ac:dyDescent="0.35">
      <c r="A25" s="79">
        <v>277</v>
      </c>
      <c r="B25" s="61" t="s">
        <v>255</v>
      </c>
      <c r="C25" s="61" t="s">
        <v>254</v>
      </c>
      <c r="D25" s="63">
        <v>39.195999100000002</v>
      </c>
      <c r="E25" s="63">
        <v>-86.297096300000007</v>
      </c>
      <c r="F25" s="59" t="s">
        <v>295</v>
      </c>
      <c r="G25" s="59" t="s">
        <v>185</v>
      </c>
      <c r="H25" s="59">
        <v>51202080604</v>
      </c>
      <c r="I25" s="59">
        <v>39.195999100000002</v>
      </c>
      <c r="J25" s="59">
        <v>-86.297096300000007</v>
      </c>
      <c r="K25" s="59" t="s">
        <v>92</v>
      </c>
      <c r="L25" s="68">
        <v>1</v>
      </c>
      <c r="M25" s="70"/>
      <c r="N25" s="62">
        <v>378</v>
      </c>
      <c r="O25" s="62" t="s">
        <v>93</v>
      </c>
      <c r="P25" s="59">
        <v>18</v>
      </c>
      <c r="Q25" s="59">
        <v>6</v>
      </c>
      <c r="R25" s="70"/>
      <c r="S25" s="62">
        <v>0.5</v>
      </c>
      <c r="T25" s="70"/>
      <c r="U25" s="62">
        <v>1.6E-2</v>
      </c>
      <c r="V25" s="70"/>
      <c r="W25" s="62">
        <v>2E-3</v>
      </c>
      <c r="X25" s="70" t="s">
        <v>94</v>
      </c>
      <c r="Y25" s="62">
        <v>0.1</v>
      </c>
      <c r="Z25" s="70" t="s">
        <v>94</v>
      </c>
      <c r="AA25" s="62">
        <v>7.9000000000000008E-3</v>
      </c>
      <c r="AB25" s="70"/>
      <c r="AC25" s="71">
        <v>4.2000000000000003E-2</v>
      </c>
      <c r="AD25" s="69">
        <v>1.4341139170968799E-2</v>
      </c>
      <c r="AE25" s="62"/>
      <c r="AF25" s="68">
        <v>14</v>
      </c>
      <c r="AG25" s="68">
        <v>0</v>
      </c>
      <c r="AH25" s="68">
        <v>0</v>
      </c>
      <c r="AI25" s="68">
        <v>12</v>
      </c>
      <c r="AJ25" s="68">
        <v>0</v>
      </c>
      <c r="AK25" s="68">
        <v>9</v>
      </c>
      <c r="AL25" s="68">
        <v>5</v>
      </c>
      <c r="AM25" s="68">
        <v>1</v>
      </c>
      <c r="AN25" s="68">
        <v>2</v>
      </c>
      <c r="AO25" s="68">
        <v>3</v>
      </c>
      <c r="AP25" s="68">
        <v>4</v>
      </c>
      <c r="AQ25" s="68">
        <v>1</v>
      </c>
      <c r="AR25" s="68">
        <v>0</v>
      </c>
      <c r="AS25" s="68">
        <v>0</v>
      </c>
      <c r="AT25" s="76">
        <v>51</v>
      </c>
      <c r="AU25" s="68">
        <v>120</v>
      </c>
      <c r="AV25" s="59"/>
      <c r="AW25" s="59"/>
      <c r="AX25" s="59"/>
      <c r="AY25" s="81">
        <f t="shared" si="0"/>
        <v>6.25</v>
      </c>
      <c r="AZ25" s="82">
        <f t="shared" si="1"/>
        <v>7.9000000000000001E-2</v>
      </c>
      <c r="BA25" s="82">
        <f t="shared" si="2"/>
        <v>0.125</v>
      </c>
      <c r="BB25" s="82">
        <f t="shared" si="3"/>
        <v>4.084967320261438E-2</v>
      </c>
      <c r="BC25" s="59">
        <v>44288</v>
      </c>
      <c r="BD25" s="59">
        <v>277</v>
      </c>
      <c r="BE25" s="59" t="s">
        <v>207</v>
      </c>
      <c r="BF25" s="59">
        <v>51202080604</v>
      </c>
      <c r="BG25" s="59" t="s">
        <v>156</v>
      </c>
      <c r="BH25" s="59">
        <v>39.195999100000002</v>
      </c>
      <c r="BI25" s="59">
        <v>-86.297096300000007</v>
      </c>
      <c r="BJ25" s="59" t="s">
        <v>92</v>
      </c>
      <c r="BK25" s="59">
        <v>5</v>
      </c>
      <c r="BL25" s="59">
        <v>5</v>
      </c>
      <c r="BM25" s="59">
        <v>20.3</v>
      </c>
      <c r="BN25" s="59" t="s">
        <v>96</v>
      </c>
      <c r="BO25" s="59">
        <v>4.0000000000000001E-3</v>
      </c>
      <c r="BP25" s="59">
        <v>2.4E-2</v>
      </c>
      <c r="BQ25" s="59" t="s">
        <v>98</v>
      </c>
      <c r="BR25" s="59">
        <v>1.7433317459562177E-4</v>
      </c>
      <c r="BS25" s="59" t="s">
        <v>103</v>
      </c>
      <c r="BT25" s="59">
        <v>2.1999999999999999E-2</v>
      </c>
      <c r="BU25" s="59">
        <v>10</v>
      </c>
      <c r="BV25" s="59">
        <v>5</v>
      </c>
      <c r="BW25" s="59">
        <v>0</v>
      </c>
      <c r="BX25" s="59">
        <v>6</v>
      </c>
      <c r="BY25" s="59">
        <v>3</v>
      </c>
      <c r="BZ25" s="59">
        <v>9</v>
      </c>
      <c r="CA25" s="59">
        <v>5</v>
      </c>
      <c r="CB25" s="59">
        <v>0.5</v>
      </c>
      <c r="CC25" s="59">
        <v>2</v>
      </c>
      <c r="CD25" s="59">
        <v>2</v>
      </c>
      <c r="CE25" s="59">
        <v>4</v>
      </c>
      <c r="CF25" s="59">
        <v>2</v>
      </c>
      <c r="CG25" s="59">
        <v>6</v>
      </c>
      <c r="CH25" s="59">
        <v>7</v>
      </c>
      <c r="CI25" s="76">
        <v>61.5</v>
      </c>
      <c r="CJ25" s="45">
        <v>80</v>
      </c>
    </row>
    <row r="26" spans="1:88" ht="14" customHeight="1" x14ac:dyDescent="0.35">
      <c r="A26" s="79">
        <v>280</v>
      </c>
      <c r="B26" s="61" t="s">
        <v>253</v>
      </c>
      <c r="C26" s="61" t="s">
        <v>252</v>
      </c>
      <c r="D26" s="63">
        <v>39.127800000000001</v>
      </c>
      <c r="E26" s="63">
        <v>-86.385200499999996</v>
      </c>
      <c r="F26" s="59" t="s">
        <v>306</v>
      </c>
      <c r="G26" s="59" t="s">
        <v>185</v>
      </c>
      <c r="H26" s="59">
        <v>51202080606</v>
      </c>
      <c r="I26" s="59">
        <v>39.127800000000001</v>
      </c>
      <c r="J26" s="59">
        <v>-86.385200499999996</v>
      </c>
      <c r="K26" s="59" t="s">
        <v>92</v>
      </c>
      <c r="L26" s="68">
        <v>0</v>
      </c>
      <c r="M26" s="70"/>
      <c r="N26" s="62">
        <v>3</v>
      </c>
      <c r="O26" s="62" t="s">
        <v>93</v>
      </c>
      <c r="P26" s="59"/>
      <c r="Q26" s="59"/>
      <c r="R26" s="70"/>
      <c r="S26" s="62">
        <v>8.3000000000000007</v>
      </c>
      <c r="T26" s="70"/>
      <c r="U26" s="62">
        <v>2.8000000000000001E-2</v>
      </c>
      <c r="V26" s="70"/>
      <c r="W26" s="62">
        <v>3.0000000000000001E-3</v>
      </c>
      <c r="X26" s="70"/>
      <c r="Y26" s="62">
        <v>0.38</v>
      </c>
      <c r="Z26" s="70" t="s">
        <v>94</v>
      </c>
      <c r="AA26" s="62">
        <v>7.9000000000000008E-3</v>
      </c>
      <c r="AB26" s="70"/>
      <c r="AC26" s="71">
        <v>9.5000000000000001E-2</v>
      </c>
      <c r="AD26" s="69" t="s">
        <v>102</v>
      </c>
      <c r="AE26" s="62"/>
      <c r="AF26" s="68">
        <v>14</v>
      </c>
      <c r="AG26" s="68">
        <v>5</v>
      </c>
      <c r="AH26" s="68">
        <v>0</v>
      </c>
      <c r="AI26" s="68">
        <v>12</v>
      </c>
      <c r="AJ26" s="68">
        <v>3</v>
      </c>
      <c r="AK26" s="68">
        <v>9</v>
      </c>
      <c r="AL26" s="68">
        <v>8</v>
      </c>
      <c r="AM26" s="68">
        <v>4.5</v>
      </c>
      <c r="AN26" s="68">
        <v>4</v>
      </c>
      <c r="AO26" s="68">
        <v>2</v>
      </c>
      <c r="AP26" s="68">
        <v>4</v>
      </c>
      <c r="AQ26" s="68">
        <v>0</v>
      </c>
      <c r="AR26" s="68">
        <v>0</v>
      </c>
      <c r="AS26" s="68">
        <v>0</v>
      </c>
      <c r="AT26" s="76">
        <v>65.5</v>
      </c>
      <c r="AU26" s="68" t="s">
        <v>115</v>
      </c>
      <c r="AV26" s="59"/>
      <c r="AW26" s="59"/>
      <c r="AX26" s="59"/>
      <c r="AY26" s="81">
        <f t="shared" si="0"/>
        <v>13.571428571428571</v>
      </c>
      <c r="AZ26" s="82">
        <f t="shared" si="1"/>
        <v>2.0789473684210528E-2</v>
      </c>
      <c r="BA26" s="82">
        <f t="shared" si="2"/>
        <v>0.10714285714285714</v>
      </c>
      <c r="BB26" s="82">
        <f t="shared" si="3"/>
        <v>3.5014005602240897E-2</v>
      </c>
      <c r="BC26" s="59">
        <v>44288</v>
      </c>
      <c r="BD26" s="59">
        <v>280</v>
      </c>
      <c r="BE26" s="59" t="s">
        <v>184</v>
      </c>
      <c r="BF26" s="59">
        <v>51202080606</v>
      </c>
      <c r="BG26" s="59" t="s">
        <v>156</v>
      </c>
      <c r="BH26" s="59">
        <v>39.127800000000001</v>
      </c>
      <c r="BI26" s="59">
        <v>-86.385200499999996</v>
      </c>
      <c r="BJ26" s="59" t="s">
        <v>92</v>
      </c>
      <c r="BK26" s="59">
        <v>5.6</v>
      </c>
      <c r="BL26" s="59">
        <v>5</v>
      </c>
      <c r="BM26" s="59">
        <v>1</v>
      </c>
      <c r="BN26" s="59"/>
      <c r="BO26" s="59">
        <v>4.0000000000000001E-3</v>
      </c>
      <c r="BP26" s="59">
        <v>1.2E-2</v>
      </c>
      <c r="BQ26" s="59" t="s">
        <v>98</v>
      </c>
      <c r="BR26" s="59">
        <v>1.8302283595782992E-4</v>
      </c>
      <c r="BS26" s="59" t="s">
        <v>103</v>
      </c>
      <c r="BT26" s="59">
        <v>0.02</v>
      </c>
      <c r="BU26" s="59">
        <v>6</v>
      </c>
      <c r="BV26" s="59">
        <v>0</v>
      </c>
      <c r="BW26" s="59">
        <v>0</v>
      </c>
      <c r="BX26" s="59">
        <v>16</v>
      </c>
      <c r="BY26" s="59">
        <v>8</v>
      </c>
      <c r="BZ26" s="59">
        <v>12</v>
      </c>
      <c r="CA26" s="59">
        <v>8</v>
      </c>
      <c r="CB26" s="59">
        <v>5</v>
      </c>
      <c r="CC26" s="59">
        <v>4</v>
      </c>
      <c r="CD26" s="59">
        <v>3</v>
      </c>
      <c r="CE26" s="59">
        <v>6</v>
      </c>
      <c r="CF26" s="59">
        <v>0</v>
      </c>
      <c r="CG26" s="59">
        <v>0</v>
      </c>
      <c r="CH26" s="59">
        <v>0</v>
      </c>
      <c r="CI26" s="76">
        <v>68</v>
      </c>
      <c r="CJ26" s="45">
        <v>120</v>
      </c>
    </row>
    <row r="27" spans="1:88" ht="14" customHeight="1" x14ac:dyDescent="0.35">
      <c r="A27" s="79">
        <v>282</v>
      </c>
      <c r="B27" s="61" t="s">
        <v>250</v>
      </c>
      <c r="C27" s="61" t="s">
        <v>251</v>
      </c>
      <c r="D27" s="63">
        <v>39.221801800000001</v>
      </c>
      <c r="E27" s="63">
        <v>-86.204101600000001</v>
      </c>
      <c r="F27" s="59" t="s">
        <v>295</v>
      </c>
      <c r="G27" s="59" t="s">
        <v>185</v>
      </c>
      <c r="H27" s="59">
        <v>51202080604</v>
      </c>
      <c r="I27" s="59">
        <v>39.221801800000001</v>
      </c>
      <c r="J27" s="59">
        <v>-86.204101600000001</v>
      </c>
      <c r="K27" s="59" t="s">
        <v>92</v>
      </c>
      <c r="L27" s="68">
        <v>0</v>
      </c>
      <c r="M27" s="70"/>
      <c r="N27" s="62">
        <v>214</v>
      </c>
      <c r="O27" s="62" t="s">
        <v>93</v>
      </c>
      <c r="P27" s="59">
        <v>14.5</v>
      </c>
      <c r="Q27" s="59">
        <v>6</v>
      </c>
      <c r="R27" s="70"/>
      <c r="S27" s="62">
        <v>4.3</v>
      </c>
      <c r="T27" s="70"/>
      <c r="U27" s="62">
        <v>2.8000000000000001E-2</v>
      </c>
      <c r="V27" s="70"/>
      <c r="W27" s="62">
        <v>4.0000000000000001E-3</v>
      </c>
      <c r="X27" s="70"/>
      <c r="Y27" s="62">
        <v>0.25850000000000001</v>
      </c>
      <c r="Z27" s="70" t="s">
        <v>94</v>
      </c>
      <c r="AA27" s="62">
        <v>7.9000000000000008E-3</v>
      </c>
      <c r="AB27" s="70"/>
      <c r="AC27" s="71">
        <v>2.5000000000000001E-2</v>
      </c>
      <c r="AD27" s="69">
        <v>6.5647994483735688E-3</v>
      </c>
      <c r="AE27" s="62"/>
      <c r="AF27" s="68">
        <v>14</v>
      </c>
      <c r="AG27" s="68">
        <v>0</v>
      </c>
      <c r="AH27" s="68">
        <v>0</v>
      </c>
      <c r="AI27" s="68">
        <v>14</v>
      </c>
      <c r="AJ27" s="68">
        <v>8</v>
      </c>
      <c r="AK27" s="68">
        <v>12</v>
      </c>
      <c r="AL27" s="68">
        <v>5</v>
      </c>
      <c r="AM27" s="68">
        <v>5</v>
      </c>
      <c r="AN27" s="68">
        <v>2</v>
      </c>
      <c r="AO27" s="68">
        <v>3</v>
      </c>
      <c r="AP27" s="68">
        <v>4</v>
      </c>
      <c r="AQ27" s="68">
        <v>0</v>
      </c>
      <c r="AR27" s="68">
        <v>0</v>
      </c>
      <c r="AS27" s="68">
        <v>3.7</v>
      </c>
      <c r="AT27" s="76">
        <v>70.7</v>
      </c>
      <c r="AU27" s="68">
        <v>120</v>
      </c>
      <c r="AV27" s="59"/>
      <c r="AW27" s="59"/>
      <c r="AX27" s="59"/>
      <c r="AY27" s="81">
        <f t="shared" si="0"/>
        <v>9.2321428571428577</v>
      </c>
      <c r="AZ27" s="82">
        <f t="shared" si="1"/>
        <v>3.0560928433268859E-2</v>
      </c>
      <c r="BA27" s="82">
        <f t="shared" si="2"/>
        <v>0.14285714285714285</v>
      </c>
      <c r="BB27" s="82">
        <f t="shared" si="3"/>
        <v>4.6685340802987862E-2</v>
      </c>
      <c r="BC27" s="59">
        <v>44288</v>
      </c>
      <c r="BD27" s="59">
        <v>282</v>
      </c>
      <c r="BE27" s="59" t="s">
        <v>207</v>
      </c>
      <c r="BF27" s="59">
        <v>51202080604</v>
      </c>
      <c r="BG27" s="59" t="s">
        <v>156</v>
      </c>
      <c r="BH27" s="59">
        <v>39.221801800000001</v>
      </c>
      <c r="BI27" s="59">
        <v>-86.204101600000001</v>
      </c>
      <c r="BJ27" s="59" t="s">
        <v>92</v>
      </c>
      <c r="BK27" s="59">
        <v>4</v>
      </c>
      <c r="BL27" s="59">
        <v>4</v>
      </c>
      <c r="BM27" s="59">
        <v>0</v>
      </c>
      <c r="BN27" s="59" t="s">
        <v>96</v>
      </c>
      <c r="BO27" s="59">
        <v>4.5000000000000005E-3</v>
      </c>
      <c r="BP27" s="59">
        <v>8.5999999999999993E-2</v>
      </c>
      <c r="BQ27" s="59" t="s">
        <v>98</v>
      </c>
      <c r="BR27" s="59">
        <v>1.6068394969611172E-5</v>
      </c>
      <c r="BS27" s="59">
        <v>0.14799999999999999</v>
      </c>
      <c r="BT27" s="59">
        <v>2.5999999999999999E-2</v>
      </c>
      <c r="BU27" s="59">
        <v>10</v>
      </c>
      <c r="BV27" s="59">
        <v>5</v>
      </c>
      <c r="BW27" s="59">
        <v>5</v>
      </c>
      <c r="BX27" s="59">
        <v>12</v>
      </c>
      <c r="BY27" s="59">
        <v>6</v>
      </c>
      <c r="BZ27" s="59">
        <v>9</v>
      </c>
      <c r="CA27" s="59">
        <v>8</v>
      </c>
      <c r="CB27" s="59">
        <v>5</v>
      </c>
      <c r="CC27" s="59">
        <v>4</v>
      </c>
      <c r="CD27" s="59">
        <v>2</v>
      </c>
      <c r="CE27" s="59">
        <v>4</v>
      </c>
      <c r="CF27" s="59">
        <v>5</v>
      </c>
      <c r="CG27" s="59">
        <v>6</v>
      </c>
      <c r="CH27" s="59">
        <v>7</v>
      </c>
      <c r="CI27" s="76">
        <v>88</v>
      </c>
      <c r="CJ27" s="45">
        <v>35</v>
      </c>
    </row>
    <row r="28" spans="1:88" ht="14" customHeight="1" x14ac:dyDescent="0.35">
      <c r="A28" s="79">
        <v>297</v>
      </c>
      <c r="B28" s="61" t="s">
        <v>250</v>
      </c>
      <c r="C28" s="61" t="s">
        <v>249</v>
      </c>
      <c r="D28" s="63">
        <v>39.233299299999999</v>
      </c>
      <c r="E28" s="63">
        <v>-86.195396400000007</v>
      </c>
      <c r="F28" s="59" t="s">
        <v>295</v>
      </c>
      <c r="G28" s="59" t="s">
        <v>185</v>
      </c>
      <c r="H28" s="59">
        <v>51202080604</v>
      </c>
      <c r="I28" s="59">
        <v>39.233299299999999</v>
      </c>
      <c r="J28" s="59">
        <v>-86.195396400000007</v>
      </c>
      <c r="K28" s="59" t="s">
        <v>114</v>
      </c>
      <c r="L28" s="68"/>
      <c r="M28" s="70"/>
      <c r="N28" s="62"/>
      <c r="O28" s="62"/>
      <c r="P28" s="59"/>
      <c r="Q28" s="59"/>
      <c r="R28" s="70"/>
      <c r="S28" s="62"/>
      <c r="T28" s="70"/>
      <c r="U28" s="62"/>
      <c r="V28" s="70"/>
      <c r="W28" s="62"/>
      <c r="X28" s="70"/>
      <c r="Y28" s="62"/>
      <c r="Z28" s="70"/>
      <c r="AA28" s="62"/>
      <c r="AB28" s="70"/>
      <c r="AC28" s="71"/>
      <c r="AD28" s="69"/>
      <c r="AE28" s="62"/>
      <c r="AF28" s="68">
        <v>14</v>
      </c>
      <c r="AG28" s="68">
        <v>0</v>
      </c>
      <c r="AH28" s="68">
        <v>0</v>
      </c>
      <c r="AI28" s="68">
        <v>6</v>
      </c>
      <c r="AJ28" s="68">
        <v>6</v>
      </c>
      <c r="AK28" s="68">
        <v>9</v>
      </c>
      <c r="AL28" s="68">
        <v>5</v>
      </c>
      <c r="AM28" s="68">
        <v>1.5</v>
      </c>
      <c r="AN28" s="68">
        <v>2</v>
      </c>
      <c r="AO28" s="68">
        <v>2</v>
      </c>
      <c r="AP28" s="68">
        <v>0</v>
      </c>
      <c r="AQ28" s="68">
        <v>0</v>
      </c>
      <c r="AR28" s="68">
        <v>0</v>
      </c>
      <c r="AS28" s="68">
        <v>3.7</v>
      </c>
      <c r="AT28" s="76">
        <v>49.2</v>
      </c>
      <c r="AU28" s="68" t="s">
        <v>115</v>
      </c>
      <c r="AV28" s="59"/>
      <c r="AW28" s="59"/>
      <c r="AX28" s="59"/>
      <c r="AY28" s="81"/>
      <c r="AZ28" s="82"/>
      <c r="BA28" s="59"/>
      <c r="BB28" s="59"/>
      <c r="BC28" s="59">
        <v>44288</v>
      </c>
      <c r="BD28" s="59">
        <v>297</v>
      </c>
      <c r="BE28" s="59" t="s">
        <v>207</v>
      </c>
      <c r="BF28" s="59">
        <v>51202080604</v>
      </c>
      <c r="BG28" s="59" t="s">
        <v>156</v>
      </c>
      <c r="BH28" s="59">
        <v>39.233299299999999</v>
      </c>
      <c r="BI28" s="59">
        <v>-86.195396400000007</v>
      </c>
      <c r="BJ28" s="59" t="s">
        <v>92</v>
      </c>
      <c r="BK28" s="59">
        <v>5.5</v>
      </c>
      <c r="BL28" s="59">
        <v>4</v>
      </c>
      <c r="BM28" s="59">
        <v>3</v>
      </c>
      <c r="BN28" s="59">
        <v>0.59999999999993392</v>
      </c>
      <c r="BO28" s="59">
        <v>1.4999999999999999E-2</v>
      </c>
      <c r="BP28" s="59">
        <v>9.4E-2</v>
      </c>
      <c r="BQ28" s="59" t="s">
        <v>98</v>
      </c>
      <c r="BR28" s="59">
        <v>1.8154980808832432E-5</v>
      </c>
      <c r="BS28" s="59">
        <v>0.16900000000000001</v>
      </c>
      <c r="BT28" s="59">
        <v>3.4000000000000002E-2</v>
      </c>
      <c r="BU28" s="59">
        <v>14</v>
      </c>
      <c r="BV28" s="59">
        <v>5</v>
      </c>
      <c r="BW28" s="59">
        <v>5</v>
      </c>
      <c r="BX28" s="59">
        <v>12</v>
      </c>
      <c r="BY28" s="59">
        <v>3</v>
      </c>
      <c r="BZ28" s="59">
        <v>9</v>
      </c>
      <c r="CA28" s="59">
        <v>5</v>
      </c>
      <c r="CB28" s="59">
        <v>3.5</v>
      </c>
      <c r="CC28" s="59">
        <v>2</v>
      </c>
      <c r="CD28" s="59">
        <v>2</v>
      </c>
      <c r="CE28" s="59">
        <v>4</v>
      </c>
      <c r="CF28" s="59">
        <v>5</v>
      </c>
      <c r="CG28" s="59">
        <v>6</v>
      </c>
      <c r="CH28" s="59">
        <v>7</v>
      </c>
      <c r="CI28" s="76">
        <v>82.5</v>
      </c>
      <c r="CJ28" s="45">
        <v>50</v>
      </c>
    </row>
    <row r="29" spans="1:88" ht="14" customHeight="1" x14ac:dyDescent="0.35">
      <c r="A29" s="79">
        <v>303</v>
      </c>
      <c r="B29" s="61" t="s">
        <v>183</v>
      </c>
      <c r="C29" s="61" t="s">
        <v>248</v>
      </c>
      <c r="D29" s="63">
        <v>39.268798799999999</v>
      </c>
      <c r="E29" s="63">
        <v>-86.165397600000006</v>
      </c>
      <c r="F29" s="59" t="s">
        <v>307</v>
      </c>
      <c r="G29" s="59" t="s">
        <v>185</v>
      </c>
      <c r="H29" s="59">
        <v>51202080601</v>
      </c>
      <c r="I29" s="59">
        <v>39.268798799999999</v>
      </c>
      <c r="J29" s="59">
        <v>-86.165397600000006</v>
      </c>
      <c r="K29" s="59" t="s">
        <v>92</v>
      </c>
      <c r="L29" s="68">
        <v>1</v>
      </c>
      <c r="M29" s="70"/>
      <c r="N29" s="62">
        <v>3.1</v>
      </c>
      <c r="O29" s="62" t="s">
        <v>93</v>
      </c>
      <c r="P29" s="59">
        <v>20</v>
      </c>
      <c r="Q29" s="59">
        <v>6</v>
      </c>
      <c r="R29" s="70"/>
      <c r="S29" s="62">
        <v>0.7</v>
      </c>
      <c r="T29" s="70"/>
      <c r="U29" s="62">
        <v>8.9999999999999993E-3</v>
      </c>
      <c r="V29" s="70"/>
      <c r="W29" s="62">
        <v>6.0000000000000001E-3</v>
      </c>
      <c r="X29" s="70" t="s">
        <v>94</v>
      </c>
      <c r="Y29" s="62">
        <v>0.1</v>
      </c>
      <c r="Z29" s="70"/>
      <c r="AA29" s="62">
        <v>8.0000000000000002E-3</v>
      </c>
      <c r="AB29" s="70"/>
      <c r="AC29" s="71">
        <v>1.6E-2</v>
      </c>
      <c r="AD29" s="69">
        <v>9.8905484596022511E-3</v>
      </c>
      <c r="AE29" s="62"/>
      <c r="AF29" s="68">
        <v>10</v>
      </c>
      <c r="AG29" s="68">
        <v>0</v>
      </c>
      <c r="AH29" s="68">
        <v>5</v>
      </c>
      <c r="AI29" s="68">
        <v>14</v>
      </c>
      <c r="AJ29" s="68">
        <v>8</v>
      </c>
      <c r="AK29" s="68">
        <v>9</v>
      </c>
      <c r="AL29" s="68">
        <v>5</v>
      </c>
      <c r="AM29" s="68">
        <v>3</v>
      </c>
      <c r="AN29" s="68">
        <v>4</v>
      </c>
      <c r="AO29" s="68">
        <v>3</v>
      </c>
      <c r="AP29" s="68">
        <v>0</v>
      </c>
      <c r="AQ29" s="68">
        <v>1</v>
      </c>
      <c r="AR29" s="68">
        <v>4</v>
      </c>
      <c r="AS29" s="68">
        <v>4</v>
      </c>
      <c r="AT29" s="76">
        <v>70</v>
      </c>
      <c r="AU29" s="68">
        <v>250</v>
      </c>
      <c r="AV29" s="59"/>
      <c r="AW29" s="59"/>
      <c r="AX29" s="59"/>
      <c r="AY29" s="81">
        <f>Y29/U29</f>
        <v>11.111111111111112</v>
      </c>
      <c r="AZ29" s="82">
        <f>AA29/Y29</f>
        <v>0.08</v>
      </c>
      <c r="BA29" s="82">
        <f>W29/U29</f>
        <v>0.66666666666666674</v>
      </c>
      <c r="BB29" s="82">
        <f>W29/(U29*3.06)</f>
        <v>0.2178649237472767</v>
      </c>
      <c r="BC29" s="59">
        <v>44288</v>
      </c>
      <c r="BD29" s="59">
        <v>303</v>
      </c>
      <c r="BE29" s="59" t="s">
        <v>202</v>
      </c>
      <c r="BF29" s="59">
        <v>51202080601</v>
      </c>
      <c r="BG29" s="59" t="s">
        <v>156</v>
      </c>
      <c r="BH29" s="59">
        <v>39.268798799999999</v>
      </c>
      <c r="BI29" s="59">
        <v>-86.165397600000006</v>
      </c>
      <c r="BJ29" s="59" t="s">
        <v>92</v>
      </c>
      <c r="BK29" s="59">
        <v>5</v>
      </c>
      <c r="BL29" s="59">
        <v>5</v>
      </c>
      <c r="BM29" s="59">
        <v>3</v>
      </c>
      <c r="BN29" s="59" t="s">
        <v>96</v>
      </c>
      <c r="BO29" s="59">
        <v>7.0000000000000001E-3</v>
      </c>
      <c r="BP29" s="59">
        <v>0.29099999999999998</v>
      </c>
      <c r="BQ29" s="59" t="s">
        <v>98</v>
      </c>
      <c r="BR29" s="59">
        <v>1.7433317459562177E-4</v>
      </c>
      <c r="BS29" s="59">
        <v>0.35</v>
      </c>
      <c r="BT29" s="59">
        <v>2.8000000000000001E-2</v>
      </c>
      <c r="BU29" s="59">
        <v>8</v>
      </c>
      <c r="BV29" s="59">
        <v>5</v>
      </c>
      <c r="BW29" s="59">
        <v>0</v>
      </c>
      <c r="BX29" s="59">
        <v>10</v>
      </c>
      <c r="BY29" s="59">
        <v>3</v>
      </c>
      <c r="BZ29" s="59">
        <v>9</v>
      </c>
      <c r="CA29" s="59">
        <v>5</v>
      </c>
      <c r="CB29" s="59">
        <v>5</v>
      </c>
      <c r="CC29" s="59">
        <v>0</v>
      </c>
      <c r="CD29" s="59">
        <v>2</v>
      </c>
      <c r="CE29" s="59">
        <v>4</v>
      </c>
      <c r="CF29" s="59">
        <v>4</v>
      </c>
      <c r="CG29" s="59">
        <v>4</v>
      </c>
      <c r="CH29" s="59">
        <v>4</v>
      </c>
      <c r="CI29" s="76">
        <v>63</v>
      </c>
      <c r="CJ29" s="45">
        <v>200</v>
      </c>
    </row>
    <row r="30" spans="1:88" ht="14" customHeight="1" x14ac:dyDescent="0.35">
      <c r="A30" s="79">
        <v>305</v>
      </c>
      <c r="B30" s="62" t="s">
        <v>247</v>
      </c>
      <c r="C30" s="61" t="s">
        <v>246</v>
      </c>
      <c r="D30" s="63">
        <v>39.239601100000002</v>
      </c>
      <c r="E30" s="63">
        <v>-86.230300900000003</v>
      </c>
      <c r="F30" s="59" t="s">
        <v>295</v>
      </c>
      <c r="G30" s="59" t="s">
        <v>185</v>
      </c>
      <c r="H30" s="59">
        <v>51202080604</v>
      </c>
      <c r="I30" s="59">
        <v>39.239601100000002</v>
      </c>
      <c r="J30" s="59">
        <v>-86.230300900000003</v>
      </c>
      <c r="K30" s="59" t="s">
        <v>114</v>
      </c>
      <c r="L30" s="68"/>
      <c r="M30" s="70"/>
      <c r="N30" s="62"/>
      <c r="O30" s="62"/>
      <c r="P30" s="59"/>
      <c r="Q30" s="59"/>
      <c r="R30" s="70"/>
      <c r="S30" s="62"/>
      <c r="T30" s="70"/>
      <c r="U30" s="62"/>
      <c r="V30" s="70"/>
      <c r="W30" s="62"/>
      <c r="X30" s="70"/>
      <c r="Y30" s="62"/>
      <c r="Z30" s="70"/>
      <c r="AA30" s="62"/>
      <c r="AB30" s="70"/>
      <c r="AC30" s="71"/>
      <c r="AD30" s="69"/>
      <c r="AE30" s="62"/>
      <c r="AF30" s="68">
        <v>10</v>
      </c>
      <c r="AG30" s="68">
        <v>5</v>
      </c>
      <c r="AH30" s="68">
        <v>5</v>
      </c>
      <c r="AI30" s="68">
        <v>4</v>
      </c>
      <c r="AJ30" s="68">
        <v>3</v>
      </c>
      <c r="AK30" s="68">
        <v>0</v>
      </c>
      <c r="AL30" s="68">
        <v>0</v>
      </c>
      <c r="AM30" s="68">
        <v>1.5</v>
      </c>
      <c r="AN30" s="68">
        <v>2</v>
      </c>
      <c r="AO30" s="68">
        <v>2</v>
      </c>
      <c r="AP30" s="68">
        <v>0</v>
      </c>
      <c r="AQ30" s="68">
        <v>0</v>
      </c>
      <c r="AR30" s="68">
        <v>4</v>
      </c>
      <c r="AS30" s="68">
        <v>4</v>
      </c>
      <c r="AT30" s="76">
        <v>40.5</v>
      </c>
      <c r="AU30" s="68" t="s">
        <v>115</v>
      </c>
      <c r="AV30" s="59"/>
      <c r="AW30" s="59"/>
      <c r="AX30" s="59"/>
      <c r="AY30" s="81"/>
      <c r="AZ30" s="82"/>
      <c r="BA30" s="59"/>
      <c r="BB30" s="59"/>
      <c r="BC30" s="59">
        <v>44288</v>
      </c>
      <c r="BD30" s="59">
        <v>305</v>
      </c>
      <c r="BE30" s="59" t="s">
        <v>207</v>
      </c>
      <c r="BF30" s="59">
        <v>51202080604</v>
      </c>
      <c r="BG30" s="59" t="s">
        <v>156</v>
      </c>
      <c r="BH30" s="59">
        <v>39.239601100000002</v>
      </c>
      <c r="BI30" s="59">
        <v>-86.230300900000003</v>
      </c>
      <c r="BJ30" s="59" t="s">
        <v>92</v>
      </c>
      <c r="BK30" s="59">
        <v>5</v>
      </c>
      <c r="BL30" s="59">
        <v>5</v>
      </c>
      <c r="BM30" s="59">
        <v>5.2</v>
      </c>
      <c r="BN30" s="59" t="s">
        <v>96</v>
      </c>
      <c r="BO30" s="59">
        <v>3.0000000000000001E-3</v>
      </c>
      <c r="BP30" s="59">
        <v>1.0999999999999999E-2</v>
      </c>
      <c r="BQ30" s="59" t="s">
        <v>98</v>
      </c>
      <c r="BR30" s="59">
        <v>1.7433317459562177E-4</v>
      </c>
      <c r="BS30" s="59" t="s">
        <v>103</v>
      </c>
      <c r="BT30" s="59">
        <v>2.1499999999999998E-2</v>
      </c>
      <c r="BU30" s="59">
        <v>10</v>
      </c>
      <c r="BV30" s="59">
        <v>5</v>
      </c>
      <c r="BW30" s="59">
        <v>5</v>
      </c>
      <c r="BX30" s="59">
        <v>4</v>
      </c>
      <c r="BY30" s="59">
        <v>3</v>
      </c>
      <c r="BZ30" s="59">
        <v>6</v>
      </c>
      <c r="CA30" s="59">
        <v>0</v>
      </c>
      <c r="CB30" s="59">
        <v>5</v>
      </c>
      <c r="CC30" s="59">
        <v>2</v>
      </c>
      <c r="CD30" s="59">
        <v>2</v>
      </c>
      <c r="CE30" s="59">
        <v>0</v>
      </c>
      <c r="CF30" s="59">
        <v>1</v>
      </c>
      <c r="CG30" s="59">
        <v>4</v>
      </c>
      <c r="CH30" s="59">
        <v>4</v>
      </c>
      <c r="CI30" s="76">
        <v>51</v>
      </c>
      <c r="CJ30" s="45">
        <v>50</v>
      </c>
    </row>
    <row r="31" spans="1:88" ht="14" customHeight="1" x14ac:dyDescent="0.35">
      <c r="A31" s="79">
        <v>306</v>
      </c>
      <c r="B31" s="61" t="s">
        <v>244</v>
      </c>
      <c r="C31" s="61" t="s">
        <v>245</v>
      </c>
      <c r="D31" s="63">
        <v>39.233299299999999</v>
      </c>
      <c r="E31" s="63">
        <v>-86.235900900000004</v>
      </c>
      <c r="F31" s="59" t="s">
        <v>295</v>
      </c>
      <c r="G31" s="59" t="s">
        <v>185</v>
      </c>
      <c r="H31" s="59">
        <v>51202080604</v>
      </c>
      <c r="I31" s="59">
        <v>39.233299299999999</v>
      </c>
      <c r="J31" s="59">
        <v>-86.235900900000004</v>
      </c>
      <c r="K31" s="59" t="s">
        <v>92</v>
      </c>
      <c r="L31" s="68">
        <v>1</v>
      </c>
      <c r="M31" s="70"/>
      <c r="N31" s="62">
        <v>23</v>
      </c>
      <c r="O31" s="62" t="s">
        <v>93</v>
      </c>
      <c r="P31" s="59">
        <v>15.76</v>
      </c>
      <c r="Q31" s="59">
        <v>7.5</v>
      </c>
      <c r="R31" s="70" t="s">
        <v>94</v>
      </c>
      <c r="S31" s="62">
        <v>0.5</v>
      </c>
      <c r="T31" s="70" t="s">
        <v>94</v>
      </c>
      <c r="U31" s="62">
        <v>2E-3</v>
      </c>
      <c r="V31" s="70"/>
      <c r="W31" s="62">
        <v>6.0000000000000001E-3</v>
      </c>
      <c r="X31" s="70" t="s">
        <v>94</v>
      </c>
      <c r="Y31" s="62">
        <v>0.1</v>
      </c>
      <c r="Z31" s="70"/>
      <c r="AA31" s="62">
        <v>2.8000000000000001E-2</v>
      </c>
      <c r="AB31" s="70"/>
      <c r="AC31" s="71">
        <v>2.5000000000000001E-2</v>
      </c>
      <c r="AD31" s="69">
        <v>0.22634732887703213</v>
      </c>
      <c r="AE31" s="62"/>
      <c r="AF31" s="68">
        <v>10</v>
      </c>
      <c r="AG31" s="68">
        <v>5</v>
      </c>
      <c r="AH31" s="68">
        <v>5</v>
      </c>
      <c r="AI31" s="68">
        <v>8</v>
      </c>
      <c r="AJ31" s="68">
        <v>6</v>
      </c>
      <c r="AK31" s="68">
        <v>6</v>
      </c>
      <c r="AL31" s="68">
        <v>5</v>
      </c>
      <c r="AM31" s="68">
        <v>1</v>
      </c>
      <c r="AN31" s="68">
        <v>2</v>
      </c>
      <c r="AO31" s="68">
        <v>2</v>
      </c>
      <c r="AP31" s="68">
        <v>0</v>
      </c>
      <c r="AQ31" s="68">
        <v>1</v>
      </c>
      <c r="AR31" s="68">
        <v>4</v>
      </c>
      <c r="AS31" s="68">
        <v>4</v>
      </c>
      <c r="AT31" s="76">
        <v>59</v>
      </c>
      <c r="AU31" s="68">
        <v>250</v>
      </c>
      <c r="AV31" s="59"/>
      <c r="AW31" s="59"/>
      <c r="AX31" s="59"/>
      <c r="AY31" s="81">
        <f>Y31/U31</f>
        <v>50</v>
      </c>
      <c r="AZ31" s="82">
        <f>AA31/Y31</f>
        <v>0.27999999999999997</v>
      </c>
      <c r="BA31" s="82">
        <f>W31/U31</f>
        <v>3</v>
      </c>
      <c r="BB31" s="82">
        <f>W31/(U31*3.06)</f>
        <v>0.98039215686274506</v>
      </c>
      <c r="BC31" s="59">
        <v>44288</v>
      </c>
      <c r="BD31" s="59">
        <v>306</v>
      </c>
      <c r="BE31" s="59" t="s">
        <v>207</v>
      </c>
      <c r="BF31" s="59">
        <v>51202080604</v>
      </c>
      <c r="BG31" s="59" t="s">
        <v>156</v>
      </c>
      <c r="BH31" s="59">
        <v>39.233299299999999</v>
      </c>
      <c r="BI31" s="59">
        <v>-86.235900900000004</v>
      </c>
      <c r="BJ31" s="59" t="s">
        <v>92</v>
      </c>
      <c r="BK31" s="59">
        <v>4</v>
      </c>
      <c r="BL31" s="59">
        <v>4</v>
      </c>
      <c r="BM31" s="59">
        <v>49.6</v>
      </c>
      <c r="BN31" s="59" t="s">
        <v>96</v>
      </c>
      <c r="BO31" s="59">
        <v>5.0000000000000001E-3</v>
      </c>
      <c r="BP31" s="59">
        <v>0.1</v>
      </c>
      <c r="BQ31" s="59" t="s">
        <v>98</v>
      </c>
      <c r="BR31" s="59">
        <v>1.6068394969611172E-5</v>
      </c>
      <c r="BS31" s="59">
        <v>0.19700000000000001</v>
      </c>
      <c r="BT31" s="59">
        <v>2.3E-2</v>
      </c>
      <c r="BU31" s="59">
        <v>6</v>
      </c>
      <c r="BV31" s="59">
        <v>5</v>
      </c>
      <c r="BW31" s="59">
        <v>5</v>
      </c>
      <c r="BX31" s="59">
        <v>6</v>
      </c>
      <c r="BY31" s="59">
        <v>6</v>
      </c>
      <c r="BZ31" s="59">
        <v>6</v>
      </c>
      <c r="CA31" s="59">
        <v>5</v>
      </c>
      <c r="CB31" s="59">
        <v>5</v>
      </c>
      <c r="CC31" s="59">
        <v>2</v>
      </c>
      <c r="CD31" s="59">
        <v>2</v>
      </c>
      <c r="CE31" s="59">
        <v>4</v>
      </c>
      <c r="CF31" s="59">
        <v>4</v>
      </c>
      <c r="CG31" s="59">
        <v>4</v>
      </c>
      <c r="CH31" s="59">
        <v>4</v>
      </c>
      <c r="CI31" s="76">
        <v>64</v>
      </c>
      <c r="CJ31" s="45">
        <v>120</v>
      </c>
    </row>
    <row r="32" spans="1:88" ht="14" customHeight="1" x14ac:dyDescent="0.35">
      <c r="A32" s="79">
        <v>309</v>
      </c>
      <c r="B32" s="61" t="s">
        <v>244</v>
      </c>
      <c r="C32" s="61" t="s">
        <v>243</v>
      </c>
      <c r="D32" s="63">
        <v>39.207298299999998</v>
      </c>
      <c r="E32" s="63">
        <v>-86.2401962</v>
      </c>
      <c r="F32" s="59" t="s">
        <v>295</v>
      </c>
      <c r="G32" s="59" t="s">
        <v>185</v>
      </c>
      <c r="H32" s="59">
        <v>51202080604</v>
      </c>
      <c r="I32" s="59">
        <v>39.207298299999998</v>
      </c>
      <c r="J32" s="59">
        <v>-86.2401962</v>
      </c>
      <c r="K32" s="59" t="s">
        <v>92</v>
      </c>
      <c r="L32" s="68">
        <v>0</v>
      </c>
      <c r="M32" s="70"/>
      <c r="N32" s="62">
        <v>73.3</v>
      </c>
      <c r="O32" s="62" t="s">
        <v>93</v>
      </c>
      <c r="P32" s="59">
        <v>17.399999999999999</v>
      </c>
      <c r="Q32" s="59">
        <v>7.54</v>
      </c>
      <c r="R32" s="70"/>
      <c r="S32" s="62">
        <v>5</v>
      </c>
      <c r="T32" s="70"/>
      <c r="U32" s="62">
        <v>2.5000000000000001E-3</v>
      </c>
      <c r="V32" s="70"/>
      <c r="W32" s="62">
        <v>3.0000000000000001E-3</v>
      </c>
      <c r="X32" s="70"/>
      <c r="Y32" s="62">
        <v>0.16300000000000001</v>
      </c>
      <c r="Z32" s="70" t="s">
        <v>94</v>
      </c>
      <c r="AA32" s="62">
        <v>7.9000000000000008E-3</v>
      </c>
      <c r="AB32" s="70"/>
      <c r="AC32" s="71">
        <v>3.5000000000000003E-2</v>
      </c>
      <c r="AD32" s="69">
        <v>0.39200938977611</v>
      </c>
      <c r="AE32" s="62"/>
      <c r="AF32" s="68">
        <v>10</v>
      </c>
      <c r="AG32" s="68">
        <v>5</v>
      </c>
      <c r="AH32" s="68">
        <v>5</v>
      </c>
      <c r="AI32" s="68">
        <v>8</v>
      </c>
      <c r="AJ32" s="68">
        <v>6</v>
      </c>
      <c r="AK32" s="68">
        <v>0</v>
      </c>
      <c r="AL32" s="68">
        <v>0</v>
      </c>
      <c r="AM32" s="68">
        <v>2</v>
      </c>
      <c r="AN32" s="68">
        <v>2</v>
      </c>
      <c r="AO32" s="68">
        <v>0</v>
      </c>
      <c r="AP32" s="68">
        <v>0</v>
      </c>
      <c r="AQ32" s="68">
        <v>0</v>
      </c>
      <c r="AR32" s="68">
        <v>4</v>
      </c>
      <c r="AS32" s="68">
        <v>4</v>
      </c>
      <c r="AT32" s="76">
        <v>46</v>
      </c>
      <c r="AU32" s="68">
        <v>250</v>
      </c>
      <c r="AV32" s="59"/>
      <c r="AW32" s="59"/>
      <c r="AX32" s="59"/>
      <c r="AY32" s="81">
        <f>Y32/U32</f>
        <v>65.2</v>
      </c>
      <c r="AZ32" s="82">
        <f>AA32/Y32</f>
        <v>4.8466257668711661E-2</v>
      </c>
      <c r="BA32" s="82">
        <f>W32/U32</f>
        <v>1.2</v>
      </c>
      <c r="BB32" s="82">
        <f>W32/(U32*3.06)</f>
        <v>0.39215686274509803</v>
      </c>
      <c r="BC32" s="59">
        <v>44288</v>
      </c>
      <c r="BD32" s="59">
        <v>309</v>
      </c>
      <c r="BE32" s="59" t="s">
        <v>207</v>
      </c>
      <c r="BF32" s="59">
        <v>51202080604</v>
      </c>
      <c r="BG32" s="59" t="s">
        <v>156</v>
      </c>
      <c r="BH32" s="59">
        <v>39.207298299999998</v>
      </c>
      <c r="BI32" s="59">
        <v>-86.2401962</v>
      </c>
      <c r="BJ32" s="59" t="s">
        <v>92</v>
      </c>
      <c r="BK32" s="59">
        <v>4</v>
      </c>
      <c r="BL32" s="59">
        <v>4</v>
      </c>
      <c r="BM32" s="59">
        <v>21.1</v>
      </c>
      <c r="BN32" s="59" t="s">
        <v>96</v>
      </c>
      <c r="BO32" s="59">
        <v>5.0000000000000001E-3</v>
      </c>
      <c r="BP32" s="59">
        <v>9.9000000000000005E-2</v>
      </c>
      <c r="BQ32" s="59" t="s">
        <v>98</v>
      </c>
      <c r="BR32" s="59">
        <v>1.6068394969611172E-5</v>
      </c>
      <c r="BS32" s="59">
        <v>0.20200000000000001</v>
      </c>
      <c r="BT32" s="59">
        <v>2.8000000000000001E-2</v>
      </c>
      <c r="BU32" s="59">
        <v>10</v>
      </c>
      <c r="BV32" s="59">
        <v>5</v>
      </c>
      <c r="BW32" s="59">
        <v>5</v>
      </c>
      <c r="BX32" s="59">
        <v>6</v>
      </c>
      <c r="BY32" s="59">
        <v>8</v>
      </c>
      <c r="BZ32" s="59">
        <v>9</v>
      </c>
      <c r="CA32" s="59">
        <v>5</v>
      </c>
      <c r="CB32" s="59">
        <v>2</v>
      </c>
      <c r="CC32" s="59">
        <v>4</v>
      </c>
      <c r="CD32" s="59">
        <v>2</v>
      </c>
      <c r="CE32" s="59">
        <v>4</v>
      </c>
      <c r="CF32" s="59">
        <v>5</v>
      </c>
      <c r="CG32" s="59">
        <v>6</v>
      </c>
      <c r="CH32" s="59">
        <v>7</v>
      </c>
      <c r="CI32" s="76">
        <v>78</v>
      </c>
      <c r="CJ32" s="45">
        <v>120</v>
      </c>
    </row>
    <row r="33" spans="1:88" ht="14" customHeight="1" x14ac:dyDescent="0.35">
      <c r="A33" s="79">
        <v>317</v>
      </c>
      <c r="B33" s="61" t="s">
        <v>242</v>
      </c>
      <c r="C33" s="61" t="s">
        <v>241</v>
      </c>
      <c r="D33" s="63">
        <v>39.280300099999998</v>
      </c>
      <c r="E33" s="63">
        <v>-86.134201000000004</v>
      </c>
      <c r="F33" s="59" t="s">
        <v>307</v>
      </c>
      <c r="G33" s="59" t="s">
        <v>185</v>
      </c>
      <c r="H33" s="59">
        <v>51202080601</v>
      </c>
      <c r="I33" s="59">
        <v>39.280300099999998</v>
      </c>
      <c r="J33" s="59">
        <v>-86.134201000000004</v>
      </c>
      <c r="K33" s="59" t="s">
        <v>92</v>
      </c>
      <c r="L33" s="68">
        <v>1</v>
      </c>
      <c r="M33" s="70"/>
      <c r="N33" s="62">
        <v>920.8</v>
      </c>
      <c r="O33" s="62" t="s">
        <v>93</v>
      </c>
      <c r="P33" s="59">
        <v>25</v>
      </c>
      <c r="Q33" s="59">
        <v>6</v>
      </c>
      <c r="R33" s="70"/>
      <c r="S33" s="62">
        <v>2.2999999999999998</v>
      </c>
      <c r="T33" s="70" t="s">
        <v>94</v>
      </c>
      <c r="U33" s="62">
        <v>2E-3</v>
      </c>
      <c r="V33" s="70"/>
      <c r="W33" s="62">
        <v>4.0000000000000001E-3</v>
      </c>
      <c r="X33" s="70"/>
      <c r="Y33" s="62">
        <v>0.13600000000000001</v>
      </c>
      <c r="Z33" s="70"/>
      <c r="AA33" s="62">
        <v>7.4999999999999997E-2</v>
      </c>
      <c r="AB33" s="70"/>
      <c r="AC33" s="71">
        <v>3.5000000000000003E-2</v>
      </c>
      <c r="AD33" s="69">
        <v>1.9835502272004361E-2</v>
      </c>
      <c r="AE33" s="62"/>
      <c r="AF33" s="68">
        <v>10</v>
      </c>
      <c r="AG33" s="68">
        <v>5</v>
      </c>
      <c r="AH33" s="68">
        <v>5</v>
      </c>
      <c r="AI33" s="68">
        <v>6</v>
      </c>
      <c r="AJ33" s="68">
        <v>3</v>
      </c>
      <c r="AK33" s="68">
        <v>6</v>
      </c>
      <c r="AL33" s="68">
        <v>5</v>
      </c>
      <c r="AM33" s="68">
        <v>3</v>
      </c>
      <c r="AN33" s="68">
        <v>2</v>
      </c>
      <c r="AO33" s="68">
        <v>3</v>
      </c>
      <c r="AP33" s="68">
        <v>4</v>
      </c>
      <c r="AQ33" s="68">
        <v>1</v>
      </c>
      <c r="AR33" s="68">
        <v>0</v>
      </c>
      <c r="AS33" s="68">
        <v>0</v>
      </c>
      <c r="AT33" s="76">
        <v>53</v>
      </c>
      <c r="AU33" s="68" t="s">
        <v>115</v>
      </c>
      <c r="AV33" s="59"/>
      <c r="AW33" s="59"/>
      <c r="AX33" s="59"/>
      <c r="AY33" s="81">
        <f>Y33/U33</f>
        <v>68</v>
      </c>
      <c r="AZ33" s="82">
        <f>AA33/Y33</f>
        <v>0.55147058823529405</v>
      </c>
      <c r="BA33" s="82">
        <f>W33/U33</f>
        <v>2</v>
      </c>
      <c r="BB33" s="82">
        <f>W33/(U33*3.06)</f>
        <v>0.65359477124183007</v>
      </c>
      <c r="BC33" s="59">
        <v>44288</v>
      </c>
      <c r="BD33" s="59">
        <v>317</v>
      </c>
      <c r="BE33" s="59" t="s">
        <v>202</v>
      </c>
      <c r="BF33" s="59">
        <v>51202080601</v>
      </c>
      <c r="BG33" s="59" t="s">
        <v>156</v>
      </c>
      <c r="BH33" s="59">
        <v>39.280300099999998</v>
      </c>
      <c r="BI33" s="59">
        <v>-86.134201000000004</v>
      </c>
      <c r="BJ33" s="59" t="s">
        <v>92</v>
      </c>
      <c r="BK33" s="59">
        <v>6</v>
      </c>
      <c r="BL33" s="59">
        <v>5</v>
      </c>
      <c r="BM33" s="59">
        <v>17.100000000000001</v>
      </c>
      <c r="BN33" s="59">
        <v>1.000000000000334</v>
      </c>
      <c r="BO33" s="59">
        <v>3.0000000000000001E-3</v>
      </c>
      <c r="BP33" s="59">
        <v>5.8999999999999997E-2</v>
      </c>
      <c r="BQ33" s="59" t="s">
        <v>98</v>
      </c>
      <c r="BR33" s="59">
        <v>1.8903330013787928E-4</v>
      </c>
      <c r="BS33" s="59">
        <v>0.19800000000000001</v>
      </c>
      <c r="BT33" s="59">
        <v>2.4E-2</v>
      </c>
      <c r="BU33" s="59">
        <v>10</v>
      </c>
      <c r="BV33" s="59">
        <v>5</v>
      </c>
      <c r="BW33" s="59">
        <v>5</v>
      </c>
      <c r="BX33" s="59">
        <v>6</v>
      </c>
      <c r="BY33" s="59">
        <v>6</v>
      </c>
      <c r="BZ33" s="59">
        <v>9</v>
      </c>
      <c r="CA33" s="59">
        <v>6.5</v>
      </c>
      <c r="CB33" s="59">
        <v>2</v>
      </c>
      <c r="CC33" s="59">
        <v>4</v>
      </c>
      <c r="CD33" s="59">
        <v>2</v>
      </c>
      <c r="CE33" s="59">
        <v>4</v>
      </c>
      <c r="CF33" s="59">
        <v>4</v>
      </c>
      <c r="CG33" s="59">
        <v>6</v>
      </c>
      <c r="CH33" s="59">
        <v>7</v>
      </c>
      <c r="CI33" s="76">
        <v>76.5</v>
      </c>
      <c r="CJ33" s="45">
        <v>120</v>
      </c>
    </row>
    <row r="34" spans="1:88" ht="14" customHeight="1" x14ac:dyDescent="0.35">
      <c r="A34" s="79">
        <v>321</v>
      </c>
      <c r="B34" s="61" t="s">
        <v>240</v>
      </c>
      <c r="C34" s="61" t="s">
        <v>239</v>
      </c>
      <c r="D34" s="63">
        <v>39.177600900000002</v>
      </c>
      <c r="E34" s="63">
        <v>-86.102897600000006</v>
      </c>
      <c r="F34" s="59" t="s">
        <v>297</v>
      </c>
      <c r="G34" s="59" t="s">
        <v>185</v>
      </c>
      <c r="H34" s="59">
        <v>51202080603</v>
      </c>
      <c r="I34" s="59">
        <v>39.177600900000002</v>
      </c>
      <c r="J34" s="59">
        <v>-86.102897600000006</v>
      </c>
      <c r="K34" s="59" t="s">
        <v>114</v>
      </c>
      <c r="L34" s="68"/>
      <c r="M34" s="70"/>
      <c r="N34" s="62"/>
      <c r="O34" s="62"/>
      <c r="P34" s="59"/>
      <c r="Q34" s="59"/>
      <c r="R34" s="70"/>
      <c r="S34" s="62"/>
      <c r="T34" s="70"/>
      <c r="U34" s="62"/>
      <c r="V34" s="70"/>
      <c r="W34" s="62"/>
      <c r="X34" s="70"/>
      <c r="Y34" s="62"/>
      <c r="Z34" s="70"/>
      <c r="AA34" s="62"/>
      <c r="AB34" s="70"/>
      <c r="AC34" s="71"/>
      <c r="AD34" s="69"/>
      <c r="AE34" s="62"/>
      <c r="AF34" s="68">
        <v>14</v>
      </c>
      <c r="AG34" s="68">
        <v>0</v>
      </c>
      <c r="AH34" s="68">
        <v>5</v>
      </c>
      <c r="AI34" s="68">
        <v>4</v>
      </c>
      <c r="AJ34" s="68">
        <v>3</v>
      </c>
      <c r="AK34" s="68">
        <v>6</v>
      </c>
      <c r="AL34" s="68">
        <v>0</v>
      </c>
      <c r="AM34" s="68">
        <v>2</v>
      </c>
      <c r="AN34" s="68">
        <v>4</v>
      </c>
      <c r="AO34" s="68">
        <v>3</v>
      </c>
      <c r="AP34" s="68">
        <v>0</v>
      </c>
      <c r="AQ34" s="68">
        <v>0</v>
      </c>
      <c r="AR34" s="68">
        <v>0</v>
      </c>
      <c r="AS34" s="68">
        <v>0</v>
      </c>
      <c r="AT34" s="76">
        <v>41</v>
      </c>
      <c r="AU34" s="68" t="s">
        <v>115</v>
      </c>
      <c r="AV34" s="59"/>
      <c r="AW34" s="59"/>
      <c r="AX34" s="59"/>
      <c r="AY34" s="81"/>
      <c r="AZ34" s="82"/>
      <c r="BA34" s="59"/>
      <c r="BB34" s="59"/>
      <c r="BC34" s="59">
        <v>44288</v>
      </c>
      <c r="BD34" s="59">
        <v>321</v>
      </c>
      <c r="BE34" s="59" t="s">
        <v>194</v>
      </c>
      <c r="BF34" s="59">
        <v>51202080603</v>
      </c>
      <c r="BG34" s="59" t="s">
        <v>156</v>
      </c>
      <c r="BH34" s="59">
        <v>39.177600900000002</v>
      </c>
      <c r="BI34" s="59">
        <v>-86.102897600000006</v>
      </c>
      <c r="BJ34" s="59" t="s">
        <v>92</v>
      </c>
      <c r="BK34" s="59">
        <v>4</v>
      </c>
      <c r="BL34" s="59">
        <v>5</v>
      </c>
      <c r="BM34" s="59">
        <v>6.2</v>
      </c>
      <c r="BN34" s="59" t="s">
        <v>96</v>
      </c>
      <c r="BO34" s="59">
        <v>5.0000000000000001E-3</v>
      </c>
      <c r="BP34" s="59">
        <v>0.14599999999999999</v>
      </c>
      <c r="BQ34" s="59" t="s">
        <v>98</v>
      </c>
      <c r="BR34" s="59">
        <v>1.6068228989907704E-4</v>
      </c>
      <c r="BS34" s="59">
        <v>0.224</v>
      </c>
      <c r="BT34" s="59">
        <v>2.5999999999999999E-2</v>
      </c>
      <c r="BU34" s="59">
        <v>10</v>
      </c>
      <c r="BV34" s="59">
        <v>5</v>
      </c>
      <c r="BW34" s="59">
        <v>2.5</v>
      </c>
      <c r="BX34" s="59">
        <v>10</v>
      </c>
      <c r="BY34" s="59">
        <v>6</v>
      </c>
      <c r="BZ34" s="59">
        <v>9</v>
      </c>
      <c r="CA34" s="59">
        <v>5</v>
      </c>
      <c r="CB34" s="59">
        <v>4</v>
      </c>
      <c r="CC34" s="59">
        <v>2</v>
      </c>
      <c r="CD34" s="59">
        <v>2</v>
      </c>
      <c r="CE34" s="59">
        <v>2</v>
      </c>
      <c r="CF34" s="59">
        <v>5</v>
      </c>
      <c r="CG34" s="59">
        <v>6</v>
      </c>
      <c r="CH34" s="59">
        <v>7</v>
      </c>
      <c r="CI34" s="76">
        <v>75.5</v>
      </c>
      <c r="CJ34" s="45">
        <v>50</v>
      </c>
    </row>
    <row r="35" spans="1:88" ht="14" customHeight="1" x14ac:dyDescent="0.35">
      <c r="A35" s="79">
        <v>325</v>
      </c>
      <c r="B35" s="61" t="s">
        <v>237</v>
      </c>
      <c r="C35" s="61" t="s">
        <v>236</v>
      </c>
      <c r="D35" s="63">
        <v>39.247600599999998</v>
      </c>
      <c r="E35" s="63">
        <v>-86.098899799999998</v>
      </c>
      <c r="F35" s="59" t="s">
        <v>296</v>
      </c>
      <c r="G35" s="59" t="s">
        <v>185</v>
      </c>
      <c r="H35" s="59">
        <v>51202080602</v>
      </c>
      <c r="I35" s="59">
        <v>39.247600599999998</v>
      </c>
      <c r="J35" s="59">
        <v>-86.098899799999998</v>
      </c>
      <c r="K35" s="59" t="s">
        <v>114</v>
      </c>
      <c r="L35" s="68"/>
      <c r="M35" s="70"/>
      <c r="N35" s="62"/>
      <c r="O35" s="62"/>
      <c r="P35" s="59"/>
      <c r="Q35" s="59"/>
      <c r="R35" s="70"/>
      <c r="S35" s="62"/>
      <c r="T35" s="70"/>
      <c r="U35" s="62"/>
      <c r="V35" s="70"/>
      <c r="W35" s="62"/>
      <c r="X35" s="70"/>
      <c r="Y35" s="62"/>
      <c r="Z35" s="70"/>
      <c r="AA35" s="62"/>
      <c r="AB35" s="70"/>
      <c r="AC35" s="71"/>
      <c r="AD35" s="69"/>
      <c r="AE35" s="62"/>
      <c r="AF35" s="68">
        <v>10</v>
      </c>
      <c r="AG35" s="68">
        <v>5</v>
      </c>
      <c r="AH35" s="68">
        <v>0</v>
      </c>
      <c r="AI35" s="68">
        <v>10</v>
      </c>
      <c r="AJ35" s="68">
        <v>8</v>
      </c>
      <c r="AK35" s="68">
        <v>6</v>
      </c>
      <c r="AL35" s="68">
        <v>5</v>
      </c>
      <c r="AM35" s="68">
        <v>4</v>
      </c>
      <c r="AN35" s="68">
        <v>2</v>
      </c>
      <c r="AO35" s="68">
        <v>3</v>
      </c>
      <c r="AP35" s="68">
        <v>0</v>
      </c>
      <c r="AQ35" s="68">
        <v>0</v>
      </c>
      <c r="AR35" s="68">
        <v>0</v>
      </c>
      <c r="AS35" s="68">
        <v>0</v>
      </c>
      <c r="AT35" s="76">
        <v>53</v>
      </c>
      <c r="AU35" s="68" t="s">
        <v>115</v>
      </c>
      <c r="AV35" s="59"/>
      <c r="AW35" s="59"/>
      <c r="AX35" s="59"/>
      <c r="AY35" s="81"/>
      <c r="AZ35" s="82"/>
      <c r="BA35" s="59"/>
      <c r="BB35" s="59"/>
      <c r="BC35" s="59">
        <v>44288</v>
      </c>
      <c r="BD35" s="59">
        <v>325</v>
      </c>
      <c r="BE35" s="59" t="s">
        <v>196</v>
      </c>
      <c r="BF35" s="59">
        <v>51202080602</v>
      </c>
      <c r="BG35" s="59" t="s">
        <v>156</v>
      </c>
      <c r="BH35" s="59">
        <v>39.247600599999998</v>
      </c>
      <c r="BI35" s="59">
        <v>-86.098899799999998</v>
      </c>
      <c r="BJ35" s="59" t="s">
        <v>92</v>
      </c>
      <c r="BK35" s="59">
        <v>6</v>
      </c>
      <c r="BL35" s="59">
        <v>4</v>
      </c>
      <c r="BM35" s="59">
        <v>3.1</v>
      </c>
      <c r="BN35" s="59" t="s">
        <v>96</v>
      </c>
      <c r="BO35" s="59">
        <v>4.0000000000000001E-3</v>
      </c>
      <c r="BP35" s="59">
        <v>3.1E-2</v>
      </c>
      <c r="BQ35" s="59" t="s">
        <v>98</v>
      </c>
      <c r="BR35" s="59">
        <v>1.8903559732505979E-5</v>
      </c>
      <c r="BS35" s="59" t="s">
        <v>103</v>
      </c>
      <c r="BT35" s="59">
        <v>2.7000000000000003E-2</v>
      </c>
      <c r="BU35" s="59">
        <v>10</v>
      </c>
      <c r="BV35" s="59">
        <v>0</v>
      </c>
      <c r="BW35" s="59">
        <v>0</v>
      </c>
      <c r="BX35" s="59">
        <v>16</v>
      </c>
      <c r="BY35" s="59">
        <v>8</v>
      </c>
      <c r="BZ35" s="59">
        <v>9</v>
      </c>
      <c r="CA35" s="59">
        <v>5</v>
      </c>
      <c r="CB35" s="59">
        <v>3</v>
      </c>
      <c r="CC35" s="59">
        <v>2</v>
      </c>
      <c r="CD35" s="59">
        <v>3</v>
      </c>
      <c r="CE35" s="59">
        <v>6</v>
      </c>
      <c r="CF35" s="59">
        <v>4</v>
      </c>
      <c r="CG35" s="59">
        <v>6</v>
      </c>
      <c r="CH35" s="59">
        <v>7</v>
      </c>
      <c r="CI35" s="76">
        <v>79</v>
      </c>
      <c r="CJ35" s="45">
        <v>50</v>
      </c>
    </row>
    <row r="36" spans="1:88" ht="14" customHeight="1" x14ac:dyDescent="0.35">
      <c r="A36" s="79">
        <v>326</v>
      </c>
      <c r="B36" s="61" t="s">
        <v>238</v>
      </c>
      <c r="C36" s="61" t="s">
        <v>236</v>
      </c>
      <c r="D36" s="63">
        <v>39.261798900000002</v>
      </c>
      <c r="E36" s="63">
        <v>-86.143402100000003</v>
      </c>
      <c r="F36" s="59" t="s">
        <v>307</v>
      </c>
      <c r="G36" s="59" t="s">
        <v>185</v>
      </c>
      <c r="H36" s="59">
        <v>51202080601</v>
      </c>
      <c r="I36" s="59">
        <v>39.261798900000002</v>
      </c>
      <c r="J36" s="59">
        <v>-86.143402100000003</v>
      </c>
      <c r="K36" s="59" t="s">
        <v>92</v>
      </c>
      <c r="L36" s="68">
        <v>0</v>
      </c>
      <c r="M36" s="70"/>
      <c r="N36" s="62">
        <v>9.8000000000000007</v>
      </c>
      <c r="O36" s="62" t="s">
        <v>93</v>
      </c>
      <c r="P36" s="59">
        <v>27</v>
      </c>
      <c r="Q36" s="59">
        <v>6</v>
      </c>
      <c r="R36" s="70" t="s">
        <v>94</v>
      </c>
      <c r="S36" s="62">
        <v>0.5</v>
      </c>
      <c r="T36" s="70" t="s">
        <v>94</v>
      </c>
      <c r="U36" s="62">
        <v>2E-3</v>
      </c>
      <c r="V36" s="70"/>
      <c r="W36" s="62">
        <v>3.0000000000000001E-3</v>
      </c>
      <c r="X36" s="70" t="s">
        <v>94</v>
      </c>
      <c r="Y36" s="62">
        <v>0.1</v>
      </c>
      <c r="Z36" s="70"/>
      <c r="AA36" s="62">
        <v>3.5999999999999997E-2</v>
      </c>
      <c r="AB36" s="70"/>
      <c r="AC36" s="71">
        <v>2.3E-2</v>
      </c>
      <c r="AD36" s="69">
        <v>1.4999496366902898E-2</v>
      </c>
      <c r="AE36" s="62"/>
      <c r="AF36" s="68">
        <v>0</v>
      </c>
      <c r="AG36" s="68">
        <v>0</v>
      </c>
      <c r="AH36" s="68">
        <v>0</v>
      </c>
      <c r="AI36" s="68">
        <v>10</v>
      </c>
      <c r="AJ36" s="68">
        <v>6</v>
      </c>
      <c r="AK36" s="68">
        <v>9</v>
      </c>
      <c r="AL36" s="68">
        <v>5</v>
      </c>
      <c r="AM36" s="68">
        <v>3</v>
      </c>
      <c r="AN36" s="68">
        <v>2</v>
      </c>
      <c r="AO36" s="68">
        <v>3</v>
      </c>
      <c r="AP36" s="68">
        <v>4</v>
      </c>
      <c r="AQ36" s="68">
        <v>1</v>
      </c>
      <c r="AR36" s="68">
        <v>4</v>
      </c>
      <c r="AS36" s="68">
        <v>4</v>
      </c>
      <c r="AT36" s="76">
        <v>51</v>
      </c>
      <c r="AU36" s="68" t="s">
        <v>115</v>
      </c>
      <c r="AV36" s="59"/>
      <c r="AW36" s="59"/>
      <c r="AX36" s="59"/>
      <c r="AY36" s="81">
        <f>Y36/U36</f>
        <v>50</v>
      </c>
      <c r="AZ36" s="82">
        <f>AA36/Y36</f>
        <v>0.35999999999999993</v>
      </c>
      <c r="BA36" s="82">
        <f>W36/U36</f>
        <v>1.5</v>
      </c>
      <c r="BB36" s="82">
        <f>W36/(U36*3.06)</f>
        <v>0.49019607843137253</v>
      </c>
      <c r="BC36" s="59">
        <v>44288</v>
      </c>
      <c r="BD36" s="59">
        <v>326</v>
      </c>
      <c r="BE36" s="59" t="s">
        <v>202</v>
      </c>
      <c r="BF36" s="59">
        <v>51202080601</v>
      </c>
      <c r="BG36" s="59" t="s">
        <v>156</v>
      </c>
      <c r="BH36" s="59">
        <v>39.261798900000002</v>
      </c>
      <c r="BI36" s="59">
        <v>-86.143402100000003</v>
      </c>
      <c r="BJ36" s="59" t="s">
        <v>92</v>
      </c>
      <c r="BK36" s="59">
        <v>7</v>
      </c>
      <c r="BL36" s="59">
        <v>5</v>
      </c>
      <c r="BM36" s="59">
        <v>2</v>
      </c>
      <c r="BN36" s="59" t="s">
        <v>96</v>
      </c>
      <c r="BO36" s="59">
        <v>2E-3</v>
      </c>
      <c r="BP36" s="59">
        <v>0.19700000000000001</v>
      </c>
      <c r="BQ36" s="59" t="s">
        <v>98</v>
      </c>
      <c r="BR36" s="59">
        <v>2.0485452420445106E-4</v>
      </c>
      <c r="BS36" s="59">
        <v>0.28000000000000003</v>
      </c>
      <c r="BT36" s="59">
        <v>2.1000000000000001E-2</v>
      </c>
      <c r="BU36" s="59">
        <v>10</v>
      </c>
      <c r="BV36" s="59">
        <v>5</v>
      </c>
      <c r="BW36" s="59">
        <v>0</v>
      </c>
      <c r="BX36" s="59">
        <v>6</v>
      </c>
      <c r="BY36" s="59">
        <v>8</v>
      </c>
      <c r="BZ36" s="59">
        <v>7.5</v>
      </c>
      <c r="CA36" s="59">
        <v>5</v>
      </c>
      <c r="CB36" s="59">
        <v>3.5</v>
      </c>
      <c r="CC36" s="59">
        <v>2</v>
      </c>
      <c r="CD36" s="59">
        <v>2</v>
      </c>
      <c r="CE36" s="59">
        <v>6</v>
      </c>
      <c r="CF36" s="59">
        <v>4</v>
      </c>
      <c r="CG36" s="59">
        <v>6</v>
      </c>
      <c r="CH36" s="59">
        <v>4</v>
      </c>
      <c r="CI36" s="76">
        <v>69</v>
      </c>
      <c r="CJ36" s="45">
        <v>70</v>
      </c>
    </row>
    <row r="37" spans="1:88" ht="14" customHeight="1" x14ac:dyDescent="0.35">
      <c r="A37" s="79">
        <v>327</v>
      </c>
      <c r="B37" s="61" t="s">
        <v>237</v>
      </c>
      <c r="C37" s="61" t="s">
        <v>236</v>
      </c>
      <c r="D37" s="63">
        <v>39.262100199999999</v>
      </c>
      <c r="E37" s="63">
        <v>-86.124702499999998</v>
      </c>
      <c r="F37" s="59" t="s">
        <v>296</v>
      </c>
      <c r="G37" s="59" t="s">
        <v>185</v>
      </c>
      <c r="H37" s="59">
        <v>51202080602</v>
      </c>
      <c r="I37" s="59">
        <v>39.262100199999999</v>
      </c>
      <c r="J37" s="59">
        <v>-86.124702499999998</v>
      </c>
      <c r="K37" s="59" t="s">
        <v>114</v>
      </c>
      <c r="L37" s="68"/>
      <c r="M37" s="70"/>
      <c r="N37" s="62"/>
      <c r="O37" s="62"/>
      <c r="P37" s="59"/>
      <c r="Q37" s="59"/>
      <c r="R37" s="70"/>
      <c r="S37" s="62"/>
      <c r="T37" s="70"/>
      <c r="U37" s="62"/>
      <c r="V37" s="70"/>
      <c r="W37" s="62"/>
      <c r="X37" s="70"/>
      <c r="Y37" s="62"/>
      <c r="Z37" s="70"/>
      <c r="AA37" s="62"/>
      <c r="AB37" s="70"/>
      <c r="AC37" s="71"/>
      <c r="AD37" s="69"/>
      <c r="AE37" s="62"/>
      <c r="AF37" s="68">
        <v>10</v>
      </c>
      <c r="AG37" s="68">
        <v>5</v>
      </c>
      <c r="AH37" s="68">
        <v>0</v>
      </c>
      <c r="AI37" s="68">
        <v>8</v>
      </c>
      <c r="AJ37" s="68">
        <v>3</v>
      </c>
      <c r="AK37" s="68">
        <v>9</v>
      </c>
      <c r="AL37" s="68">
        <v>5</v>
      </c>
      <c r="AM37" s="68">
        <v>1</v>
      </c>
      <c r="AN37" s="68">
        <v>2</v>
      </c>
      <c r="AO37" s="68">
        <v>3</v>
      </c>
      <c r="AP37" s="68">
        <v>0</v>
      </c>
      <c r="AQ37" s="68">
        <v>0</v>
      </c>
      <c r="AR37" s="68">
        <v>0</v>
      </c>
      <c r="AS37" s="68">
        <v>0</v>
      </c>
      <c r="AT37" s="76">
        <v>46</v>
      </c>
      <c r="AU37" s="68" t="s">
        <v>115</v>
      </c>
      <c r="AV37" s="59"/>
      <c r="AW37" s="59"/>
      <c r="AX37" s="59"/>
      <c r="AY37" s="81"/>
      <c r="AZ37" s="82"/>
      <c r="BA37" s="59"/>
      <c r="BB37" s="59"/>
      <c r="BC37" s="59">
        <v>44288</v>
      </c>
      <c r="BD37" s="59">
        <v>327</v>
      </c>
      <c r="BE37" s="59" t="s">
        <v>196</v>
      </c>
      <c r="BF37" s="59">
        <v>51202080602</v>
      </c>
      <c r="BG37" s="59" t="s">
        <v>156</v>
      </c>
      <c r="BH37" s="59">
        <v>39.262100199999999</v>
      </c>
      <c r="BI37" s="59">
        <v>-86.124702499999998</v>
      </c>
      <c r="BJ37" s="59" t="s">
        <v>92</v>
      </c>
      <c r="BK37" s="59">
        <v>7</v>
      </c>
      <c r="BL37" s="59">
        <v>5</v>
      </c>
      <c r="BM37" s="59">
        <v>1</v>
      </c>
      <c r="BN37" s="59">
        <v>3.6000000000000476</v>
      </c>
      <c r="BO37" s="59">
        <v>2E-3</v>
      </c>
      <c r="BP37" s="59">
        <v>0.1265</v>
      </c>
      <c r="BQ37" s="59" t="s">
        <v>98</v>
      </c>
      <c r="BR37" s="59">
        <v>2.0485452420445106E-4</v>
      </c>
      <c r="BS37" s="59">
        <v>0.23799999999999999</v>
      </c>
      <c r="BT37" s="59">
        <v>2.7E-2</v>
      </c>
      <c r="BU37" s="59">
        <v>10</v>
      </c>
      <c r="BV37" s="59">
        <v>5</v>
      </c>
      <c r="BW37" s="59">
        <v>0</v>
      </c>
      <c r="BX37" s="59">
        <v>10</v>
      </c>
      <c r="BY37" s="59">
        <v>6</v>
      </c>
      <c r="BZ37" s="59">
        <v>9</v>
      </c>
      <c r="CA37" s="59">
        <v>5</v>
      </c>
      <c r="CB37" s="59">
        <v>2</v>
      </c>
      <c r="CC37" s="59">
        <v>4</v>
      </c>
      <c r="CD37" s="59">
        <v>2</v>
      </c>
      <c r="CE37" s="59">
        <v>4</v>
      </c>
      <c r="CF37" s="59">
        <v>5</v>
      </c>
      <c r="CG37" s="59">
        <v>6</v>
      </c>
      <c r="CH37" s="59">
        <v>4</v>
      </c>
      <c r="CI37" s="76">
        <v>72</v>
      </c>
      <c r="CJ37" s="45">
        <v>25</v>
      </c>
    </row>
    <row r="38" spans="1:88" ht="14" customHeight="1" x14ac:dyDescent="0.35">
      <c r="A38" s="79">
        <v>332</v>
      </c>
      <c r="B38" s="61" t="s">
        <v>183</v>
      </c>
      <c r="C38" s="61" t="s">
        <v>236</v>
      </c>
      <c r="D38" s="63">
        <v>39.261901899999998</v>
      </c>
      <c r="E38" s="63">
        <v>-86.145401000000007</v>
      </c>
      <c r="F38" s="59" t="s">
        <v>307</v>
      </c>
      <c r="G38" s="59" t="s">
        <v>185</v>
      </c>
      <c r="H38" s="59">
        <v>51202080601</v>
      </c>
      <c r="I38" s="59">
        <v>39.261901899999998</v>
      </c>
      <c r="J38" s="59">
        <v>-86.145401000000007</v>
      </c>
      <c r="K38" s="59" t="s">
        <v>92</v>
      </c>
      <c r="L38" s="68">
        <v>0</v>
      </c>
      <c r="M38" s="70"/>
      <c r="N38" s="62">
        <v>21.6</v>
      </c>
      <c r="O38" s="62" t="s">
        <v>93</v>
      </c>
      <c r="P38" s="59">
        <v>16</v>
      </c>
      <c r="Q38" s="59">
        <v>6</v>
      </c>
      <c r="R38" s="70" t="s">
        <v>94</v>
      </c>
      <c r="S38" s="62">
        <v>0.5</v>
      </c>
      <c r="T38" s="70" t="s">
        <v>94</v>
      </c>
      <c r="U38" s="62">
        <v>2E-3</v>
      </c>
      <c r="V38" s="70"/>
      <c r="W38" s="62">
        <v>4.0000000000000001E-3</v>
      </c>
      <c r="X38" s="70" t="s">
        <v>94</v>
      </c>
      <c r="Y38" s="62">
        <v>0.1</v>
      </c>
      <c r="Z38" s="70"/>
      <c r="AA38" s="62">
        <v>2.1999999999999999E-2</v>
      </c>
      <c r="AB38" s="70"/>
      <c r="AC38" s="71">
        <v>3.4000000000000002E-2</v>
      </c>
      <c r="AD38" s="69">
        <v>9.999525142701202E-3</v>
      </c>
      <c r="AE38" s="62"/>
      <c r="AF38" s="68">
        <v>10</v>
      </c>
      <c r="AG38" s="68">
        <v>0</v>
      </c>
      <c r="AH38" s="68">
        <v>0</v>
      </c>
      <c r="AI38" s="68">
        <v>10</v>
      </c>
      <c r="AJ38" s="68">
        <v>6</v>
      </c>
      <c r="AK38" s="68">
        <v>9</v>
      </c>
      <c r="AL38" s="68">
        <v>8</v>
      </c>
      <c r="AM38" s="68">
        <v>2</v>
      </c>
      <c r="AN38" s="68">
        <v>2</v>
      </c>
      <c r="AO38" s="68">
        <v>2</v>
      </c>
      <c r="AP38" s="68">
        <v>4</v>
      </c>
      <c r="AQ38" s="68">
        <v>1</v>
      </c>
      <c r="AR38" s="68">
        <v>0</v>
      </c>
      <c r="AS38" s="68">
        <v>0</v>
      </c>
      <c r="AT38" s="76">
        <v>54</v>
      </c>
      <c r="AU38" s="68" t="s">
        <v>115</v>
      </c>
      <c r="AV38" s="59"/>
      <c r="AW38" s="59"/>
      <c r="AX38" s="59"/>
      <c r="AY38" s="81">
        <f>Y38/U38</f>
        <v>50</v>
      </c>
      <c r="AZ38" s="82">
        <f>AA38/Y38</f>
        <v>0.21999999999999997</v>
      </c>
      <c r="BA38" s="82">
        <f>W38/U38</f>
        <v>2</v>
      </c>
      <c r="BB38" s="82">
        <f>W38/(U38*3.06)</f>
        <v>0.65359477124183007</v>
      </c>
      <c r="BC38" s="59">
        <v>44288</v>
      </c>
      <c r="BD38" s="59">
        <v>332</v>
      </c>
      <c r="BE38" s="59" t="s">
        <v>202</v>
      </c>
      <c r="BF38" s="59">
        <v>51202080601</v>
      </c>
      <c r="BG38" s="59" t="s">
        <v>156</v>
      </c>
      <c r="BH38" s="59">
        <v>39.261901899999998</v>
      </c>
      <c r="BI38" s="59">
        <v>-86.145401000000007</v>
      </c>
      <c r="BJ38" s="59" t="s">
        <v>92</v>
      </c>
      <c r="BK38" s="59">
        <v>6</v>
      </c>
      <c r="BL38" s="59">
        <v>5</v>
      </c>
      <c r="BM38" s="59">
        <v>6.2</v>
      </c>
      <c r="BN38" s="59" t="s">
        <v>96</v>
      </c>
      <c r="BO38" s="59">
        <v>4.0000000000000001E-3</v>
      </c>
      <c r="BP38" s="59">
        <v>0.23300000000000001</v>
      </c>
      <c r="BQ38" s="59" t="s">
        <v>98</v>
      </c>
      <c r="BR38" s="59">
        <v>1.8903330013787928E-4</v>
      </c>
      <c r="BS38" s="59">
        <v>0.32100000000000001</v>
      </c>
      <c r="BT38" s="59">
        <v>2.1000000000000001E-2</v>
      </c>
      <c r="BU38" s="59">
        <v>10</v>
      </c>
      <c r="BV38" s="59">
        <v>0</v>
      </c>
      <c r="BW38" s="59">
        <v>0</v>
      </c>
      <c r="BX38" s="59">
        <v>12</v>
      </c>
      <c r="BY38" s="59">
        <v>6</v>
      </c>
      <c r="BZ38" s="59">
        <v>12</v>
      </c>
      <c r="CA38" s="59">
        <v>6.5</v>
      </c>
      <c r="CB38" s="59">
        <v>3</v>
      </c>
      <c r="CC38" s="59">
        <v>4</v>
      </c>
      <c r="CD38" s="59">
        <v>2</v>
      </c>
      <c r="CE38" s="59">
        <v>8</v>
      </c>
      <c r="CF38" s="59">
        <v>4</v>
      </c>
      <c r="CG38" s="59">
        <v>8</v>
      </c>
      <c r="CH38" s="59">
        <v>4</v>
      </c>
      <c r="CI38" s="76">
        <v>79.5</v>
      </c>
      <c r="CJ38" s="45">
        <v>50</v>
      </c>
    </row>
    <row r="39" spans="1:88" ht="14" customHeight="1" x14ac:dyDescent="0.35">
      <c r="A39" s="79">
        <v>334</v>
      </c>
      <c r="B39" s="61" t="s">
        <v>221</v>
      </c>
      <c r="C39" s="61" t="s">
        <v>235</v>
      </c>
      <c r="D39" s="63">
        <v>39.212398499999999</v>
      </c>
      <c r="E39" s="63">
        <v>-86.125099199999994</v>
      </c>
      <c r="F39" s="59" t="s">
        <v>297</v>
      </c>
      <c r="G39" s="59" t="s">
        <v>185</v>
      </c>
      <c r="H39" s="59">
        <v>51202080603</v>
      </c>
      <c r="I39" s="59">
        <v>39.212398499999999</v>
      </c>
      <c r="J39" s="59">
        <v>-86.125099199999994</v>
      </c>
      <c r="K39" s="59" t="s">
        <v>114</v>
      </c>
      <c r="L39" s="68"/>
      <c r="M39" s="70"/>
      <c r="N39" s="62"/>
      <c r="O39" s="62"/>
      <c r="P39" s="59"/>
      <c r="Q39" s="59"/>
      <c r="R39" s="70"/>
      <c r="S39" s="62"/>
      <c r="T39" s="70"/>
      <c r="U39" s="62"/>
      <c r="V39" s="70"/>
      <c r="W39" s="62"/>
      <c r="X39" s="70"/>
      <c r="Y39" s="62"/>
      <c r="Z39" s="70"/>
      <c r="AA39" s="62"/>
      <c r="AB39" s="70"/>
      <c r="AC39" s="71"/>
      <c r="AD39" s="69"/>
      <c r="AE39" s="62"/>
      <c r="AF39" s="68">
        <v>14</v>
      </c>
      <c r="AG39" s="68">
        <v>5</v>
      </c>
      <c r="AH39" s="68">
        <v>5</v>
      </c>
      <c r="AI39" s="68">
        <v>12</v>
      </c>
      <c r="AJ39" s="68">
        <v>8</v>
      </c>
      <c r="AK39" s="68">
        <v>9</v>
      </c>
      <c r="AL39" s="68">
        <v>8</v>
      </c>
      <c r="AM39" s="68">
        <v>4.5</v>
      </c>
      <c r="AN39" s="68">
        <v>2</v>
      </c>
      <c r="AO39" s="68">
        <v>3</v>
      </c>
      <c r="AP39" s="68">
        <v>2</v>
      </c>
      <c r="AQ39" s="68">
        <v>0</v>
      </c>
      <c r="AR39" s="68">
        <v>0</v>
      </c>
      <c r="AS39" s="68">
        <v>0</v>
      </c>
      <c r="AT39" s="76">
        <v>72.5</v>
      </c>
      <c r="AU39" s="68" t="s">
        <v>115</v>
      </c>
      <c r="AV39" s="59"/>
      <c r="AW39" s="59"/>
      <c r="AX39" s="59"/>
      <c r="AY39" s="81"/>
      <c r="AZ39" s="82"/>
      <c r="BA39" s="59"/>
      <c r="BB39" s="59"/>
      <c r="BC39" s="59">
        <v>44288</v>
      </c>
      <c r="BD39" s="59">
        <v>334</v>
      </c>
      <c r="BE39" s="59" t="s">
        <v>194</v>
      </c>
      <c r="BF39" s="59">
        <v>51202080603</v>
      </c>
      <c r="BG39" s="59" t="s">
        <v>156</v>
      </c>
      <c r="BH39" s="59">
        <v>39.212398499999999</v>
      </c>
      <c r="BI39" s="59">
        <v>-86.125099199999994</v>
      </c>
      <c r="BJ39" s="59" t="s">
        <v>92</v>
      </c>
      <c r="BK39" s="59">
        <v>5</v>
      </c>
      <c r="BL39" s="59">
        <v>5</v>
      </c>
      <c r="BM39" s="59">
        <v>0</v>
      </c>
      <c r="BN39" s="59" t="s">
        <v>96</v>
      </c>
      <c r="BO39" s="59">
        <v>7.0000000000000001E-3</v>
      </c>
      <c r="BP39" s="59">
        <v>9.4E-2</v>
      </c>
      <c r="BQ39" s="59" t="s">
        <v>98</v>
      </c>
      <c r="BR39" s="59">
        <v>1.7433317459562177E-4</v>
      </c>
      <c r="BS39" s="59">
        <v>0.17</v>
      </c>
      <c r="BT39" s="59">
        <v>2.5999999999999999E-2</v>
      </c>
      <c r="BU39" s="59">
        <v>10</v>
      </c>
      <c r="BV39" s="59">
        <v>5</v>
      </c>
      <c r="BW39" s="59">
        <v>5</v>
      </c>
      <c r="BX39" s="59">
        <v>8</v>
      </c>
      <c r="BY39" s="59">
        <v>8</v>
      </c>
      <c r="BZ39" s="59">
        <v>6</v>
      </c>
      <c r="CA39" s="59">
        <v>5</v>
      </c>
      <c r="CB39" s="59">
        <v>2.2999999999999998</v>
      </c>
      <c r="CC39" s="59">
        <v>1</v>
      </c>
      <c r="CD39" s="59">
        <v>2</v>
      </c>
      <c r="CE39" s="59">
        <v>6</v>
      </c>
      <c r="CF39" s="59">
        <v>5</v>
      </c>
      <c r="CG39" s="59">
        <v>6</v>
      </c>
      <c r="CH39" s="59">
        <v>7</v>
      </c>
      <c r="CI39" s="76">
        <v>76.3</v>
      </c>
      <c r="CJ39" s="45">
        <v>60</v>
      </c>
    </row>
    <row r="40" spans="1:88" ht="14" customHeight="1" x14ac:dyDescent="0.35">
      <c r="A40" s="79">
        <v>338</v>
      </c>
      <c r="B40" s="61" t="s">
        <v>212</v>
      </c>
      <c r="C40" s="61" t="s">
        <v>233</v>
      </c>
      <c r="D40" s="63">
        <v>39.171901699999999</v>
      </c>
      <c r="E40" s="63">
        <v>-86.418403600000005</v>
      </c>
      <c r="F40" s="59" t="s">
        <v>306</v>
      </c>
      <c r="G40" s="59" t="s">
        <v>185</v>
      </c>
      <c r="H40" s="59">
        <v>51202080606</v>
      </c>
      <c r="I40" s="59">
        <v>39.171901699999999</v>
      </c>
      <c r="J40" s="59">
        <v>-86.418403600000005</v>
      </c>
      <c r="K40" s="59" t="s">
        <v>92</v>
      </c>
      <c r="L40" s="68">
        <v>1</v>
      </c>
      <c r="M40" s="70"/>
      <c r="N40" s="62">
        <v>920.8</v>
      </c>
      <c r="O40" s="62" t="s">
        <v>93</v>
      </c>
      <c r="P40" s="59">
        <v>16</v>
      </c>
      <c r="Q40" s="59">
        <v>6</v>
      </c>
      <c r="R40" s="70"/>
      <c r="S40" s="62">
        <v>2.2000000000000002</v>
      </c>
      <c r="T40" s="70" t="s">
        <v>94</v>
      </c>
      <c r="U40" s="62">
        <v>2E-3</v>
      </c>
      <c r="V40" s="70"/>
      <c r="W40" s="62">
        <v>2E-3</v>
      </c>
      <c r="X40" s="70"/>
      <c r="Y40" s="62">
        <v>0.309</v>
      </c>
      <c r="Z40" s="70"/>
      <c r="AA40" s="62">
        <v>0.253</v>
      </c>
      <c r="AB40" s="70"/>
      <c r="AC40" s="71">
        <v>2.7E-2</v>
      </c>
      <c r="AD40" s="69">
        <v>7.9407993780274255E-3</v>
      </c>
      <c r="AE40" s="62"/>
      <c r="AF40" s="68">
        <v>10</v>
      </c>
      <c r="AG40" s="68">
        <v>0</v>
      </c>
      <c r="AH40" s="68">
        <v>0</v>
      </c>
      <c r="AI40" s="68">
        <v>12</v>
      </c>
      <c r="AJ40" s="68">
        <v>8</v>
      </c>
      <c r="AK40" s="68">
        <v>6</v>
      </c>
      <c r="AL40" s="68">
        <v>5</v>
      </c>
      <c r="AM40" s="68">
        <v>1</v>
      </c>
      <c r="AN40" s="68">
        <v>2</v>
      </c>
      <c r="AO40" s="68">
        <v>2</v>
      </c>
      <c r="AP40" s="68">
        <v>6</v>
      </c>
      <c r="AQ40" s="68">
        <v>2</v>
      </c>
      <c r="AR40" s="68">
        <v>0</v>
      </c>
      <c r="AS40" s="68">
        <v>4</v>
      </c>
      <c r="AT40" s="76">
        <v>58</v>
      </c>
      <c r="AU40" s="68">
        <v>120</v>
      </c>
      <c r="AV40" s="59"/>
      <c r="AW40" s="59"/>
      <c r="AX40" s="59"/>
      <c r="AY40" s="81">
        <f>Y40/U40</f>
        <v>154.5</v>
      </c>
      <c r="AZ40" s="82">
        <f>AA40/Y40</f>
        <v>0.81877022653721687</v>
      </c>
      <c r="BA40" s="82">
        <f>W40/U40</f>
        <v>1</v>
      </c>
      <c r="BB40" s="82">
        <f>W40/(U40*3.06)</f>
        <v>0.32679738562091504</v>
      </c>
      <c r="BC40" s="59">
        <v>44288</v>
      </c>
      <c r="BD40" s="59">
        <v>338</v>
      </c>
      <c r="BE40" s="59" t="s">
        <v>184</v>
      </c>
      <c r="BF40" s="59">
        <v>51202080606</v>
      </c>
      <c r="BG40" s="59" t="s">
        <v>156</v>
      </c>
      <c r="BH40" s="59">
        <v>39.171901699999999</v>
      </c>
      <c r="BI40" s="59">
        <v>-86.418403600000005</v>
      </c>
      <c r="BJ40" s="59" t="s">
        <v>92</v>
      </c>
      <c r="BK40" s="59">
        <v>5</v>
      </c>
      <c r="BL40" s="59">
        <v>5</v>
      </c>
      <c r="BM40" s="59">
        <v>3.1</v>
      </c>
      <c r="BN40" s="59" t="s">
        <v>96</v>
      </c>
      <c r="BO40" s="59">
        <v>3.0000000000000001E-3</v>
      </c>
      <c r="BP40" s="59">
        <v>0.42599999999999999</v>
      </c>
      <c r="BQ40" s="59" t="s">
        <v>98</v>
      </c>
      <c r="BR40" s="59">
        <v>1.7433317459562177E-4</v>
      </c>
      <c r="BS40" s="59">
        <v>0.45700000000000002</v>
      </c>
      <c r="BT40" s="59">
        <v>2.2499999999999999E-2</v>
      </c>
      <c r="BU40" s="59">
        <v>10</v>
      </c>
      <c r="BV40" s="59">
        <v>0</v>
      </c>
      <c r="BW40" s="59">
        <v>0</v>
      </c>
      <c r="BX40" s="59">
        <v>12</v>
      </c>
      <c r="BY40" s="59">
        <v>3</v>
      </c>
      <c r="BZ40" s="59">
        <v>9</v>
      </c>
      <c r="CA40" s="59">
        <v>0</v>
      </c>
      <c r="CB40" s="59">
        <v>5</v>
      </c>
      <c r="CC40" s="59">
        <v>2</v>
      </c>
      <c r="CD40" s="59">
        <v>2</v>
      </c>
      <c r="CE40" s="59">
        <v>8</v>
      </c>
      <c r="CF40" s="59">
        <v>0</v>
      </c>
      <c r="CG40" s="59">
        <v>0</v>
      </c>
      <c r="CH40" s="59">
        <v>0</v>
      </c>
      <c r="CI40" s="76">
        <v>51</v>
      </c>
      <c r="CJ40" s="45">
        <v>120</v>
      </c>
    </row>
    <row r="41" spans="1:88" ht="14" customHeight="1" x14ac:dyDescent="0.35">
      <c r="A41" s="79">
        <v>341</v>
      </c>
      <c r="B41" s="61" t="s">
        <v>234</v>
      </c>
      <c r="C41" s="61" t="s">
        <v>233</v>
      </c>
      <c r="D41" s="63">
        <v>39.175499000000002</v>
      </c>
      <c r="E41" s="63">
        <v>-86.432800299999997</v>
      </c>
      <c r="F41" s="59" t="s">
        <v>306</v>
      </c>
      <c r="G41" s="59" t="s">
        <v>185</v>
      </c>
      <c r="H41" s="59">
        <v>51202080606</v>
      </c>
      <c r="I41" s="59">
        <v>39.175499000000002</v>
      </c>
      <c r="J41" s="59">
        <v>-86.432800299999997</v>
      </c>
      <c r="K41" s="59" t="s">
        <v>92</v>
      </c>
      <c r="L41" s="68">
        <v>1</v>
      </c>
      <c r="M41" s="70"/>
      <c r="N41" s="62">
        <v>410.6</v>
      </c>
      <c r="O41" s="62" t="s">
        <v>93</v>
      </c>
      <c r="P41" s="59">
        <v>16</v>
      </c>
      <c r="Q41" s="59">
        <v>6</v>
      </c>
      <c r="R41" s="70"/>
      <c r="S41" s="62">
        <v>2</v>
      </c>
      <c r="T41" s="70" t="s">
        <v>94</v>
      </c>
      <c r="U41" s="62">
        <v>2E-3</v>
      </c>
      <c r="V41" s="70"/>
      <c r="W41" s="62">
        <v>3.0000000000000001E-3</v>
      </c>
      <c r="X41" s="70" t="s">
        <v>94</v>
      </c>
      <c r="Y41" s="62">
        <v>0.1</v>
      </c>
      <c r="Z41" s="70" t="s">
        <v>94</v>
      </c>
      <c r="AA41" s="62">
        <v>7.9000000000000008E-3</v>
      </c>
      <c r="AB41" s="70"/>
      <c r="AC41" s="71">
        <v>2.5000000000000001E-2</v>
      </c>
      <c r="AD41" s="69">
        <v>7.3525920166920607E-3</v>
      </c>
      <c r="AE41" s="62"/>
      <c r="AF41" s="68">
        <v>10</v>
      </c>
      <c r="AG41" s="68">
        <v>5</v>
      </c>
      <c r="AH41" s="68">
        <v>5</v>
      </c>
      <c r="AI41" s="68">
        <v>10</v>
      </c>
      <c r="AJ41" s="68">
        <v>8</v>
      </c>
      <c r="AK41" s="68">
        <v>12</v>
      </c>
      <c r="AL41" s="68">
        <v>5</v>
      </c>
      <c r="AM41" s="68">
        <v>5</v>
      </c>
      <c r="AN41" s="68">
        <v>4</v>
      </c>
      <c r="AO41" s="68">
        <v>3</v>
      </c>
      <c r="AP41" s="68">
        <v>4</v>
      </c>
      <c r="AQ41" s="68">
        <v>1</v>
      </c>
      <c r="AR41" s="68">
        <v>0</v>
      </c>
      <c r="AS41" s="68">
        <v>0</v>
      </c>
      <c r="AT41" s="76">
        <v>72</v>
      </c>
      <c r="AU41" s="68">
        <v>250</v>
      </c>
      <c r="AV41" s="59"/>
      <c r="AW41" s="59"/>
      <c r="AX41" s="59"/>
      <c r="AY41" s="81">
        <f>Y41/U41</f>
        <v>50</v>
      </c>
      <c r="AZ41" s="82">
        <f>AA41/Y41</f>
        <v>7.9000000000000001E-2</v>
      </c>
      <c r="BA41" s="82">
        <f>W41/U41</f>
        <v>1.5</v>
      </c>
      <c r="BB41" s="82">
        <f>W41/(U41*3.06)</f>
        <v>0.49019607843137253</v>
      </c>
      <c r="BC41" s="59">
        <v>44288</v>
      </c>
      <c r="BD41" s="59">
        <v>341</v>
      </c>
      <c r="BE41" s="59" t="s">
        <v>184</v>
      </c>
      <c r="BF41" s="59">
        <v>51202080606</v>
      </c>
      <c r="BG41" s="59" t="s">
        <v>156</v>
      </c>
      <c r="BH41" s="59">
        <v>39.175499000000002</v>
      </c>
      <c r="BI41" s="59">
        <v>-86.432800299999997</v>
      </c>
      <c r="BJ41" s="59" t="s">
        <v>92</v>
      </c>
      <c r="BK41" s="59">
        <v>6.5</v>
      </c>
      <c r="BL41" s="59">
        <v>6</v>
      </c>
      <c r="BM41" s="59">
        <v>4.0999999999999996</v>
      </c>
      <c r="BN41" s="59" t="s">
        <v>96</v>
      </c>
      <c r="BO41" s="59">
        <v>8.0000000000000002E-3</v>
      </c>
      <c r="BP41" s="59">
        <v>0.14899999999999999</v>
      </c>
      <c r="BQ41" s="59" t="s">
        <v>98</v>
      </c>
      <c r="BR41" s="59">
        <v>1.9677422401663267E-3</v>
      </c>
      <c r="BS41" s="59">
        <v>0.34200000000000003</v>
      </c>
      <c r="BT41" s="59">
        <v>2.9000000000000001E-2</v>
      </c>
      <c r="BU41" s="59">
        <v>10</v>
      </c>
      <c r="BV41" s="59">
        <v>5</v>
      </c>
      <c r="BW41" s="59">
        <v>5</v>
      </c>
      <c r="BX41" s="59">
        <v>6</v>
      </c>
      <c r="BY41" s="59">
        <v>3</v>
      </c>
      <c r="BZ41" s="59">
        <v>9</v>
      </c>
      <c r="CA41" s="59">
        <v>5</v>
      </c>
      <c r="CB41" s="59">
        <v>5</v>
      </c>
      <c r="CC41" s="59">
        <v>4</v>
      </c>
      <c r="CD41" s="59">
        <v>2</v>
      </c>
      <c r="CE41" s="59">
        <v>4</v>
      </c>
      <c r="CF41" s="59">
        <v>5</v>
      </c>
      <c r="CG41" s="59">
        <v>5</v>
      </c>
      <c r="CH41" s="59">
        <v>5.5</v>
      </c>
      <c r="CI41" s="76">
        <v>73.5</v>
      </c>
      <c r="CJ41" s="45">
        <v>120</v>
      </c>
    </row>
    <row r="42" spans="1:88" ht="14" customHeight="1" x14ac:dyDescent="0.35">
      <c r="A42" s="79">
        <v>343</v>
      </c>
      <c r="B42" s="61" t="s">
        <v>194</v>
      </c>
      <c r="C42" s="61" t="s">
        <v>232</v>
      </c>
      <c r="D42" s="63">
        <v>39.212398499999999</v>
      </c>
      <c r="E42" s="63">
        <v>-86.119796800000003</v>
      </c>
      <c r="F42" s="59" t="s">
        <v>297</v>
      </c>
      <c r="G42" s="59" t="s">
        <v>185</v>
      </c>
      <c r="H42" s="59">
        <v>51202080603</v>
      </c>
      <c r="I42" s="59">
        <v>39.212398499999999</v>
      </c>
      <c r="J42" s="59">
        <v>-86.119796800000003</v>
      </c>
      <c r="K42" s="59" t="s">
        <v>114</v>
      </c>
      <c r="L42" s="68"/>
      <c r="M42" s="70"/>
      <c r="N42" s="62"/>
      <c r="O42" s="62"/>
      <c r="P42" s="59"/>
      <c r="Q42" s="59"/>
      <c r="R42" s="70"/>
      <c r="S42" s="62"/>
      <c r="T42" s="70"/>
      <c r="U42" s="62"/>
      <c r="V42" s="70"/>
      <c r="W42" s="62"/>
      <c r="X42" s="70"/>
      <c r="Y42" s="62"/>
      <c r="Z42" s="70"/>
      <c r="AA42" s="62"/>
      <c r="AB42" s="70"/>
      <c r="AC42" s="71"/>
      <c r="AD42" s="69"/>
      <c r="AE42" s="62"/>
      <c r="AF42" s="68">
        <v>12</v>
      </c>
      <c r="AG42" s="68">
        <v>5</v>
      </c>
      <c r="AH42" s="68">
        <v>5</v>
      </c>
      <c r="AI42" s="68">
        <v>8</v>
      </c>
      <c r="AJ42" s="68">
        <v>3</v>
      </c>
      <c r="AK42" s="68">
        <v>6</v>
      </c>
      <c r="AL42" s="68">
        <v>6.5</v>
      </c>
      <c r="AM42" s="68">
        <v>2.7</v>
      </c>
      <c r="AN42" s="68">
        <v>2</v>
      </c>
      <c r="AO42" s="68">
        <v>3</v>
      </c>
      <c r="AP42" s="68">
        <v>4</v>
      </c>
      <c r="AQ42" s="68">
        <v>0</v>
      </c>
      <c r="AR42" s="68">
        <v>0</v>
      </c>
      <c r="AS42" s="68">
        <v>0</v>
      </c>
      <c r="AT42" s="76">
        <v>57.2</v>
      </c>
      <c r="AU42" s="68" t="s">
        <v>115</v>
      </c>
      <c r="AV42" s="59"/>
      <c r="AW42" s="59"/>
      <c r="AX42" s="59"/>
      <c r="AY42" s="81"/>
      <c r="AZ42" s="82"/>
      <c r="BA42" s="59"/>
      <c r="BB42" s="59"/>
      <c r="BC42" s="59">
        <v>44288</v>
      </c>
      <c r="BD42" s="59">
        <v>343</v>
      </c>
      <c r="BE42" s="59" t="s">
        <v>194</v>
      </c>
      <c r="BF42" s="59">
        <v>51202080603</v>
      </c>
      <c r="BG42" s="59" t="s">
        <v>156</v>
      </c>
      <c r="BH42" s="59">
        <v>39.212398499999999</v>
      </c>
      <c r="BI42" s="59">
        <v>-86.119796800000003</v>
      </c>
      <c r="BJ42" s="59" t="s">
        <v>92</v>
      </c>
      <c r="BK42" s="59">
        <v>5</v>
      </c>
      <c r="BL42" s="59">
        <v>5</v>
      </c>
      <c r="BM42" s="59">
        <v>2</v>
      </c>
      <c r="BN42" s="59" t="s">
        <v>96</v>
      </c>
      <c r="BO42" s="59">
        <v>5.0000000000000001E-3</v>
      </c>
      <c r="BP42" s="59">
        <v>8.1000000000000003E-2</v>
      </c>
      <c r="BQ42" s="59" t="s">
        <v>98</v>
      </c>
      <c r="BR42" s="59">
        <v>1.7433317459562177E-4</v>
      </c>
      <c r="BS42" s="59">
        <v>0.14899999999999999</v>
      </c>
      <c r="BT42" s="59">
        <v>2.5000000000000001E-2</v>
      </c>
      <c r="BU42" s="59">
        <v>8</v>
      </c>
      <c r="BV42" s="59">
        <v>5</v>
      </c>
      <c r="BW42" s="59">
        <v>0</v>
      </c>
      <c r="BX42" s="59">
        <v>4</v>
      </c>
      <c r="BY42" s="59">
        <v>3</v>
      </c>
      <c r="BZ42" s="59">
        <v>6</v>
      </c>
      <c r="CA42" s="59">
        <v>5</v>
      </c>
      <c r="CB42" s="59">
        <v>2</v>
      </c>
      <c r="CC42" s="59">
        <v>2</v>
      </c>
      <c r="CD42" s="59">
        <v>2</v>
      </c>
      <c r="CE42" s="59">
        <v>4</v>
      </c>
      <c r="CF42" s="59">
        <v>5</v>
      </c>
      <c r="CG42" s="59">
        <v>4</v>
      </c>
      <c r="CH42" s="59">
        <v>4</v>
      </c>
      <c r="CI42" s="76">
        <v>54</v>
      </c>
      <c r="CJ42" s="45">
        <v>100</v>
      </c>
    </row>
    <row r="43" spans="1:88" ht="14" customHeight="1" x14ac:dyDescent="0.35">
      <c r="A43" s="79">
        <v>348</v>
      </c>
      <c r="B43" s="61" t="s">
        <v>183</v>
      </c>
      <c r="C43" s="61" t="s">
        <v>231</v>
      </c>
      <c r="D43" s="63">
        <v>39.210800200000001</v>
      </c>
      <c r="E43" s="63">
        <v>-86.169899000000001</v>
      </c>
      <c r="F43" s="59" t="s">
        <v>296</v>
      </c>
      <c r="G43" s="59" t="s">
        <v>185</v>
      </c>
      <c r="H43" s="59">
        <v>51202080602</v>
      </c>
      <c r="I43" s="59">
        <v>39.210800200000001</v>
      </c>
      <c r="J43" s="59">
        <v>-86.169899000000001</v>
      </c>
      <c r="K43" s="59" t="s">
        <v>92</v>
      </c>
      <c r="L43" s="68">
        <v>0</v>
      </c>
      <c r="M43" s="70"/>
      <c r="N43" s="62">
        <v>167</v>
      </c>
      <c r="O43" s="62" t="s">
        <v>93</v>
      </c>
      <c r="P43" s="59">
        <v>18</v>
      </c>
      <c r="Q43" s="59">
        <v>6</v>
      </c>
      <c r="R43" s="70"/>
      <c r="S43" s="62">
        <v>5.5</v>
      </c>
      <c r="T43" s="70"/>
      <c r="U43" s="62">
        <v>3.0000000000000001E-3</v>
      </c>
      <c r="V43" s="70"/>
      <c r="W43" s="62">
        <v>3.0000000000000001E-3</v>
      </c>
      <c r="X43" s="70"/>
      <c r="Y43" s="62">
        <v>0.115</v>
      </c>
      <c r="Z43" s="70" t="s">
        <v>94</v>
      </c>
      <c r="AA43" s="62">
        <v>7.9000000000000008E-3</v>
      </c>
      <c r="AB43" s="70"/>
      <c r="AC43" s="71">
        <v>3.1E-2</v>
      </c>
      <c r="AD43" s="69">
        <v>1.058512653095316E-2</v>
      </c>
      <c r="AE43" s="62"/>
      <c r="AF43" s="68">
        <v>6</v>
      </c>
      <c r="AG43" s="68">
        <v>5</v>
      </c>
      <c r="AH43" s="68">
        <v>0</v>
      </c>
      <c r="AI43" s="68">
        <v>8</v>
      </c>
      <c r="AJ43" s="68">
        <v>3</v>
      </c>
      <c r="AK43" s="68">
        <v>12</v>
      </c>
      <c r="AL43" s="68">
        <v>8</v>
      </c>
      <c r="AM43" s="68">
        <v>3</v>
      </c>
      <c r="AN43" s="68">
        <v>4</v>
      </c>
      <c r="AO43" s="68">
        <v>3</v>
      </c>
      <c r="AP43" s="68">
        <v>5</v>
      </c>
      <c r="AQ43" s="68">
        <v>2</v>
      </c>
      <c r="AR43" s="68">
        <v>4</v>
      </c>
      <c r="AS43" s="68">
        <v>0</v>
      </c>
      <c r="AT43" s="76">
        <v>63</v>
      </c>
      <c r="AU43" s="68">
        <v>200</v>
      </c>
      <c r="AV43" s="59"/>
      <c r="AW43" s="59"/>
      <c r="AX43" s="59"/>
      <c r="AY43" s="81">
        <f>Y43/U43</f>
        <v>38.333333333333336</v>
      </c>
      <c r="AZ43" s="82">
        <f>AA43/Y43</f>
        <v>6.8695652173913047E-2</v>
      </c>
      <c r="BA43" s="82">
        <f>W43/U43</f>
        <v>1</v>
      </c>
      <c r="BB43" s="82">
        <f>W43/(U43*3.06)</f>
        <v>0.32679738562091504</v>
      </c>
      <c r="BC43" s="59">
        <v>44288</v>
      </c>
      <c r="BD43" s="59">
        <v>348</v>
      </c>
      <c r="BE43" s="59" t="s">
        <v>196</v>
      </c>
      <c r="BF43" s="59">
        <v>51202080602</v>
      </c>
      <c r="BG43" s="59" t="s">
        <v>156</v>
      </c>
      <c r="BH43" s="59">
        <v>39.210800200000001</v>
      </c>
      <c r="BI43" s="59">
        <v>-86.169899000000001</v>
      </c>
      <c r="BJ43" s="59" t="s">
        <v>92</v>
      </c>
      <c r="BK43" s="59">
        <v>6</v>
      </c>
      <c r="BL43" s="59">
        <v>5</v>
      </c>
      <c r="BM43" s="59">
        <v>5.2</v>
      </c>
      <c r="BN43" s="59">
        <v>2.2000000000002018</v>
      </c>
      <c r="BO43" s="59">
        <v>3.0000000000000001E-3</v>
      </c>
      <c r="BP43" s="59">
        <v>0.308</v>
      </c>
      <c r="BQ43" s="59" t="s">
        <v>98</v>
      </c>
      <c r="BR43" s="59">
        <v>1.8903330013787928E-4</v>
      </c>
      <c r="BS43" s="59">
        <v>0.41199999999999998</v>
      </c>
      <c r="BT43" s="59">
        <v>2.3E-2</v>
      </c>
      <c r="BU43" s="59">
        <v>10</v>
      </c>
      <c r="BV43" s="59">
        <v>0</v>
      </c>
      <c r="BW43" s="59">
        <v>0</v>
      </c>
      <c r="BX43" s="59">
        <v>12</v>
      </c>
      <c r="BY43" s="59">
        <v>0</v>
      </c>
      <c r="BZ43" s="59">
        <v>12</v>
      </c>
      <c r="CA43" s="59">
        <v>5</v>
      </c>
      <c r="CB43" s="59">
        <v>1</v>
      </c>
      <c r="CC43" s="59">
        <v>4</v>
      </c>
      <c r="CD43" s="59">
        <v>2</v>
      </c>
      <c r="CE43" s="59">
        <v>4</v>
      </c>
      <c r="CF43" s="59">
        <v>3</v>
      </c>
      <c r="CG43" s="59">
        <v>8</v>
      </c>
      <c r="CH43" s="59">
        <v>4</v>
      </c>
      <c r="CI43" s="76">
        <v>65</v>
      </c>
      <c r="CJ43" s="45">
        <v>50</v>
      </c>
    </row>
    <row r="44" spans="1:88" ht="14" customHeight="1" x14ac:dyDescent="0.35">
      <c r="A44" s="79">
        <v>355</v>
      </c>
      <c r="B44" s="61" t="s">
        <v>188</v>
      </c>
      <c r="C44" s="61" t="s">
        <v>230</v>
      </c>
      <c r="D44" s="63">
        <v>39.201499900000002</v>
      </c>
      <c r="E44" s="63">
        <v>-86.191802999999993</v>
      </c>
      <c r="F44" s="59" t="s">
        <v>296</v>
      </c>
      <c r="G44" s="59" t="s">
        <v>185</v>
      </c>
      <c r="H44" s="59">
        <v>51202080602</v>
      </c>
      <c r="I44" s="59">
        <v>39.201499900000002</v>
      </c>
      <c r="J44" s="59">
        <v>-86.191802999999993</v>
      </c>
      <c r="K44" s="59" t="s">
        <v>114</v>
      </c>
      <c r="L44" s="68"/>
      <c r="M44" s="70"/>
      <c r="N44" s="62"/>
      <c r="O44" s="62"/>
      <c r="P44" s="59"/>
      <c r="Q44" s="59"/>
      <c r="R44" s="70"/>
      <c r="S44" s="62"/>
      <c r="T44" s="70"/>
      <c r="U44" s="62"/>
      <c r="V44" s="70"/>
      <c r="W44" s="62"/>
      <c r="X44" s="70"/>
      <c r="Y44" s="62"/>
      <c r="Z44" s="70"/>
      <c r="AA44" s="62"/>
      <c r="AB44" s="70"/>
      <c r="AC44" s="71"/>
      <c r="AD44" s="69"/>
      <c r="AE44" s="62"/>
      <c r="AF44" s="68">
        <v>10</v>
      </c>
      <c r="AG44" s="68">
        <v>5</v>
      </c>
      <c r="AH44" s="68">
        <v>5</v>
      </c>
      <c r="AI44" s="68">
        <v>2</v>
      </c>
      <c r="AJ44" s="68">
        <v>3</v>
      </c>
      <c r="AK44" s="68">
        <v>9</v>
      </c>
      <c r="AL44" s="68">
        <v>8</v>
      </c>
      <c r="AM44" s="68">
        <v>4.5</v>
      </c>
      <c r="AN44" s="68">
        <v>2</v>
      </c>
      <c r="AO44" s="68">
        <v>3</v>
      </c>
      <c r="AP44" s="68">
        <v>0</v>
      </c>
      <c r="AQ44" s="68">
        <v>0</v>
      </c>
      <c r="AR44" s="68">
        <v>0</v>
      </c>
      <c r="AS44" s="68">
        <v>0</v>
      </c>
      <c r="AT44" s="76">
        <v>51.5</v>
      </c>
      <c r="AU44" s="68" t="s">
        <v>115</v>
      </c>
      <c r="AV44" s="59"/>
      <c r="AW44" s="59"/>
      <c r="AX44" s="59"/>
      <c r="AY44" s="81"/>
      <c r="AZ44" s="82"/>
      <c r="BA44" s="59"/>
      <c r="BB44" s="59"/>
      <c r="BC44" s="59">
        <v>44288</v>
      </c>
      <c r="BD44" s="59">
        <v>355</v>
      </c>
      <c r="BE44" s="59" t="s">
        <v>196</v>
      </c>
      <c r="BF44" s="59">
        <v>51202080602</v>
      </c>
      <c r="BG44" s="59" t="s">
        <v>156</v>
      </c>
      <c r="BH44" s="59">
        <v>39.201499900000002</v>
      </c>
      <c r="BI44" s="59">
        <v>-86.191802999999993</v>
      </c>
      <c r="BJ44" s="59" t="s">
        <v>92</v>
      </c>
      <c r="BK44" s="59">
        <v>7</v>
      </c>
      <c r="BL44" s="59">
        <v>4</v>
      </c>
      <c r="BM44" s="59">
        <v>3</v>
      </c>
      <c r="BN44" s="59">
        <v>0.59999999999993392</v>
      </c>
      <c r="BO44" s="59">
        <v>0.01</v>
      </c>
      <c r="BP44" s="59">
        <v>7.1999999999999995E-2</v>
      </c>
      <c r="BQ44" s="59" t="s">
        <v>98</v>
      </c>
      <c r="BR44" s="59">
        <v>2.0485722201415625E-5</v>
      </c>
      <c r="BS44" s="59">
        <v>0.254</v>
      </c>
      <c r="BT44" s="59">
        <v>3.7999999999999999E-2</v>
      </c>
      <c r="BU44" s="59">
        <v>10</v>
      </c>
      <c r="BV44" s="59">
        <v>5</v>
      </c>
      <c r="BW44" s="59">
        <v>5</v>
      </c>
      <c r="BX44" s="59">
        <v>0</v>
      </c>
      <c r="BY44" s="59">
        <v>6</v>
      </c>
      <c r="BZ44" s="59">
        <v>9</v>
      </c>
      <c r="CA44" s="59">
        <v>5</v>
      </c>
      <c r="CB44" s="59">
        <v>2</v>
      </c>
      <c r="CC44" s="59">
        <v>2</v>
      </c>
      <c r="CD44" s="59">
        <v>2</v>
      </c>
      <c r="CE44" s="59">
        <v>0</v>
      </c>
      <c r="CF44" s="59">
        <v>1</v>
      </c>
      <c r="CG44" s="59">
        <v>4</v>
      </c>
      <c r="CH44" s="59">
        <v>4</v>
      </c>
      <c r="CI44" s="76">
        <v>55</v>
      </c>
      <c r="CJ44" s="45">
        <v>50</v>
      </c>
    </row>
    <row r="45" spans="1:88" ht="14" customHeight="1" x14ac:dyDescent="0.35">
      <c r="A45" s="79">
        <v>368</v>
      </c>
      <c r="B45" s="61" t="s">
        <v>229</v>
      </c>
      <c r="C45" s="61" t="s">
        <v>228</v>
      </c>
      <c r="D45" s="63">
        <v>39.198001900000001</v>
      </c>
      <c r="E45" s="63">
        <v>-86.300399799999994</v>
      </c>
      <c r="F45" s="59" t="s">
        <v>295</v>
      </c>
      <c r="G45" s="59" t="s">
        <v>185</v>
      </c>
      <c r="H45" s="59">
        <v>51202080604</v>
      </c>
      <c r="I45" s="59">
        <v>39.198001900000001</v>
      </c>
      <c r="J45" s="59">
        <v>-86.300399799999994</v>
      </c>
      <c r="K45" s="59" t="s">
        <v>114</v>
      </c>
      <c r="L45" s="68"/>
      <c r="M45" s="70"/>
      <c r="N45" s="62"/>
      <c r="O45" s="62"/>
      <c r="P45" s="59"/>
      <c r="Q45" s="59"/>
      <c r="R45" s="70"/>
      <c r="S45" s="62"/>
      <c r="T45" s="70"/>
      <c r="U45" s="62"/>
      <c r="V45" s="70"/>
      <c r="W45" s="62"/>
      <c r="X45" s="70"/>
      <c r="Y45" s="62"/>
      <c r="Z45" s="70"/>
      <c r="AA45" s="62"/>
      <c r="AB45" s="70"/>
      <c r="AC45" s="71"/>
      <c r="AD45" s="69"/>
      <c r="AE45" s="62"/>
      <c r="AF45" s="68">
        <v>14</v>
      </c>
      <c r="AG45" s="68">
        <v>5</v>
      </c>
      <c r="AH45" s="68">
        <v>5</v>
      </c>
      <c r="AI45" s="68">
        <v>10</v>
      </c>
      <c r="AJ45" s="68">
        <v>3</v>
      </c>
      <c r="AK45" s="68">
        <v>9</v>
      </c>
      <c r="AL45" s="68">
        <v>5</v>
      </c>
      <c r="AM45" s="68">
        <v>3</v>
      </c>
      <c r="AN45" s="68">
        <v>2</v>
      </c>
      <c r="AO45" s="68">
        <v>3</v>
      </c>
      <c r="AP45" s="68">
        <v>0</v>
      </c>
      <c r="AQ45" s="68">
        <v>0</v>
      </c>
      <c r="AR45" s="68">
        <v>0</v>
      </c>
      <c r="AS45" s="68">
        <v>0</v>
      </c>
      <c r="AT45" s="76">
        <v>59</v>
      </c>
      <c r="AU45" s="68" t="s">
        <v>115</v>
      </c>
      <c r="AV45" s="59"/>
      <c r="AW45" s="59"/>
      <c r="AX45" s="59"/>
      <c r="AY45" s="81"/>
      <c r="AZ45" s="82"/>
      <c r="BA45" s="59"/>
      <c r="BB45" s="59"/>
      <c r="BC45" s="59">
        <v>44288</v>
      </c>
      <c r="BD45" s="59">
        <v>368</v>
      </c>
      <c r="BE45" s="59" t="s">
        <v>207</v>
      </c>
      <c r="BF45" s="59">
        <v>51202080604</v>
      </c>
      <c r="BG45" s="59" t="s">
        <v>156</v>
      </c>
      <c r="BH45" s="59">
        <v>39.198001900000001</v>
      </c>
      <c r="BI45" s="59">
        <v>-86.300399799999994</v>
      </c>
      <c r="BJ45" s="59" t="s">
        <v>92</v>
      </c>
      <c r="BK45" s="59">
        <v>6</v>
      </c>
      <c r="BL45" s="59">
        <v>3</v>
      </c>
      <c r="BM45" s="59">
        <v>32.700000000000003</v>
      </c>
      <c r="BN45" s="59" t="s">
        <v>96</v>
      </c>
      <c r="BO45" s="59">
        <v>8.9999999999999993E-3</v>
      </c>
      <c r="BP45" s="59">
        <v>0.01</v>
      </c>
      <c r="BQ45" s="59" t="s">
        <v>98</v>
      </c>
      <c r="BR45" s="59">
        <v>1.8903582704684841E-6</v>
      </c>
      <c r="BS45" s="59" t="s">
        <v>103</v>
      </c>
      <c r="BT45" s="59">
        <v>2.7000000000000003E-2</v>
      </c>
      <c r="BU45" s="59">
        <v>10</v>
      </c>
      <c r="BV45" s="59">
        <v>5</v>
      </c>
      <c r="BW45" s="59">
        <v>0</v>
      </c>
      <c r="BX45" s="59">
        <v>8</v>
      </c>
      <c r="BY45" s="59">
        <v>3</v>
      </c>
      <c r="BZ45" s="59">
        <v>9</v>
      </c>
      <c r="CA45" s="59">
        <v>5</v>
      </c>
      <c r="CB45" s="59">
        <v>5</v>
      </c>
      <c r="CC45" s="59">
        <v>0</v>
      </c>
      <c r="CD45" s="59">
        <v>2</v>
      </c>
      <c r="CE45" s="59">
        <v>4</v>
      </c>
      <c r="CF45" s="59">
        <v>1</v>
      </c>
      <c r="CG45" s="59">
        <v>4</v>
      </c>
      <c r="CH45" s="59">
        <v>4</v>
      </c>
      <c r="CI45" s="76">
        <v>60</v>
      </c>
      <c r="CJ45" s="45">
        <v>60</v>
      </c>
    </row>
    <row r="46" spans="1:88" ht="14" customHeight="1" x14ac:dyDescent="0.35">
      <c r="A46" s="79">
        <v>369</v>
      </c>
      <c r="B46" s="61" t="s">
        <v>227</v>
      </c>
      <c r="C46" s="61" t="s">
        <v>226</v>
      </c>
      <c r="D46" s="63">
        <v>39.157100700000001</v>
      </c>
      <c r="E46" s="63">
        <v>-86.288696299999998</v>
      </c>
      <c r="F46" s="59" t="s">
        <v>294</v>
      </c>
      <c r="G46" s="59" t="s">
        <v>185</v>
      </c>
      <c r="H46" s="59">
        <v>51202080605</v>
      </c>
      <c r="I46" s="59">
        <v>39.157100700000001</v>
      </c>
      <c r="J46" s="59">
        <v>-86.288696299999998</v>
      </c>
      <c r="K46" s="59" t="s">
        <v>92</v>
      </c>
      <c r="L46" s="68">
        <v>1</v>
      </c>
      <c r="M46" s="70"/>
      <c r="N46" s="62">
        <v>160.9</v>
      </c>
      <c r="O46" s="62" t="s">
        <v>93</v>
      </c>
      <c r="P46" s="59">
        <v>16</v>
      </c>
      <c r="Q46" s="59">
        <v>6.5</v>
      </c>
      <c r="R46" s="70"/>
      <c r="S46" s="62">
        <v>0.7</v>
      </c>
      <c r="T46" s="70" t="s">
        <v>94</v>
      </c>
      <c r="U46" s="62">
        <v>2E-3</v>
      </c>
      <c r="V46" s="70"/>
      <c r="W46" s="62">
        <v>6.0000000000000001E-3</v>
      </c>
      <c r="X46" s="70"/>
      <c r="Y46" s="62">
        <v>0.1085</v>
      </c>
      <c r="Z46" s="70"/>
      <c r="AA46" s="62">
        <v>0.11600000000000001</v>
      </c>
      <c r="AB46" s="70"/>
      <c r="AC46" s="71">
        <v>2.7E-2</v>
      </c>
      <c r="AD46" s="69">
        <v>2.5095053683701043E-2</v>
      </c>
      <c r="AE46" s="62"/>
      <c r="AF46" s="68">
        <v>10</v>
      </c>
      <c r="AG46" s="68">
        <v>5</v>
      </c>
      <c r="AH46" s="68">
        <v>0</v>
      </c>
      <c r="AI46" s="68">
        <v>8</v>
      </c>
      <c r="AJ46" s="68">
        <v>3</v>
      </c>
      <c r="AK46" s="68">
        <v>9</v>
      </c>
      <c r="AL46" s="68">
        <v>5</v>
      </c>
      <c r="AM46" s="68">
        <v>5</v>
      </c>
      <c r="AN46" s="68">
        <v>2</v>
      </c>
      <c r="AO46" s="68">
        <v>3</v>
      </c>
      <c r="AP46" s="68">
        <v>6</v>
      </c>
      <c r="AQ46" s="68">
        <v>1</v>
      </c>
      <c r="AR46" s="68">
        <v>0</v>
      </c>
      <c r="AS46" s="68">
        <v>0</v>
      </c>
      <c r="AT46" s="76">
        <v>57</v>
      </c>
      <c r="AU46" s="68">
        <v>185</v>
      </c>
      <c r="AV46" s="59"/>
      <c r="AW46" s="59"/>
      <c r="AX46" s="59"/>
      <c r="AY46" s="81">
        <f>Y46/U46</f>
        <v>54.25</v>
      </c>
      <c r="AZ46" s="82">
        <f>AA46/Y46</f>
        <v>1.0691244239631337</v>
      </c>
      <c r="BA46" s="82">
        <f>W46/U46</f>
        <v>3</v>
      </c>
      <c r="BB46" s="82">
        <f>W46/(U46*3.06)</f>
        <v>0.98039215686274506</v>
      </c>
      <c r="BC46" s="59">
        <v>44288</v>
      </c>
      <c r="BD46" s="59">
        <v>369</v>
      </c>
      <c r="BE46" s="59" t="s">
        <v>191</v>
      </c>
      <c r="BF46" s="59">
        <v>51202080605</v>
      </c>
      <c r="BG46" s="59" t="s">
        <v>156</v>
      </c>
      <c r="BH46" s="59">
        <v>39.157100700000001</v>
      </c>
      <c r="BI46" s="59">
        <v>-86.288696299999998</v>
      </c>
      <c r="BJ46" s="59" t="s">
        <v>92</v>
      </c>
      <c r="BK46" s="59">
        <v>5</v>
      </c>
      <c r="BL46" s="59">
        <v>5</v>
      </c>
      <c r="BM46" s="59">
        <v>3.1</v>
      </c>
      <c r="BN46" s="59" t="s">
        <v>96</v>
      </c>
      <c r="BO46" s="59">
        <v>8.9999999999999993E-3</v>
      </c>
      <c r="BP46" s="59">
        <v>0.13800000000000001</v>
      </c>
      <c r="BQ46" s="59" t="s">
        <v>98</v>
      </c>
      <c r="BR46" s="59">
        <v>1.7433317459562177E-4</v>
      </c>
      <c r="BS46" s="59">
        <v>0.224</v>
      </c>
      <c r="BT46" s="59">
        <v>2.8000000000000001E-2</v>
      </c>
      <c r="BU46" s="59">
        <v>12</v>
      </c>
      <c r="BV46" s="59">
        <v>5</v>
      </c>
      <c r="BW46" s="59">
        <v>5</v>
      </c>
      <c r="BX46" s="59">
        <v>16</v>
      </c>
      <c r="BY46" s="59">
        <v>8</v>
      </c>
      <c r="BZ46" s="59">
        <v>9</v>
      </c>
      <c r="CA46" s="59">
        <v>5</v>
      </c>
      <c r="CB46" s="59">
        <v>2</v>
      </c>
      <c r="CC46" s="59">
        <v>2</v>
      </c>
      <c r="CD46" s="59">
        <v>2</v>
      </c>
      <c r="CE46" s="59">
        <v>0</v>
      </c>
      <c r="CF46" s="59">
        <v>3</v>
      </c>
      <c r="CG46" s="59">
        <v>6</v>
      </c>
      <c r="CH46" s="59">
        <v>7</v>
      </c>
      <c r="CI46" s="76">
        <v>82</v>
      </c>
      <c r="CJ46" s="45">
        <v>50</v>
      </c>
    </row>
    <row r="47" spans="1:88" ht="14" customHeight="1" x14ac:dyDescent="0.35">
      <c r="A47" s="79">
        <v>373</v>
      </c>
      <c r="B47" s="61" t="s">
        <v>225</v>
      </c>
      <c r="C47" s="61" t="s">
        <v>224</v>
      </c>
      <c r="D47" s="63">
        <v>39.189998600000003</v>
      </c>
      <c r="E47" s="63">
        <v>-86.257896400000007</v>
      </c>
      <c r="F47" s="59" t="s">
        <v>295</v>
      </c>
      <c r="G47" s="59" t="s">
        <v>185</v>
      </c>
      <c r="H47" s="59">
        <v>51202080604</v>
      </c>
      <c r="I47" s="59">
        <v>39.189998600000003</v>
      </c>
      <c r="J47" s="59">
        <v>-86.257896400000007</v>
      </c>
      <c r="K47" s="59" t="s">
        <v>92</v>
      </c>
      <c r="L47" s="68">
        <v>0</v>
      </c>
      <c r="M47" s="70"/>
      <c r="N47" s="62">
        <v>27.5</v>
      </c>
      <c r="O47" s="62" t="s">
        <v>93</v>
      </c>
      <c r="P47" s="59">
        <v>18</v>
      </c>
      <c r="Q47" s="59">
        <v>6</v>
      </c>
      <c r="R47" s="70"/>
      <c r="S47" s="62">
        <v>1.2</v>
      </c>
      <c r="T47" s="70" t="s">
        <v>94</v>
      </c>
      <c r="U47" s="62">
        <v>2E-3</v>
      </c>
      <c r="V47" s="70"/>
      <c r="W47" s="62">
        <v>3.0000000000000001E-3</v>
      </c>
      <c r="X47" s="70"/>
      <c r="Y47" s="62">
        <v>0.17100000000000001</v>
      </c>
      <c r="Z47" s="70"/>
      <c r="AA47" s="62">
        <v>5.1999999999999998E-2</v>
      </c>
      <c r="AB47" s="70"/>
      <c r="AC47" s="71">
        <v>7.5999999999999998E-2</v>
      </c>
      <c r="AD47" s="69">
        <v>2.5950632785562582E-2</v>
      </c>
      <c r="AE47" s="62"/>
      <c r="AF47" s="68">
        <v>12</v>
      </c>
      <c r="AG47" s="68">
        <v>5</v>
      </c>
      <c r="AH47" s="68">
        <v>5</v>
      </c>
      <c r="AI47" s="68">
        <v>6</v>
      </c>
      <c r="AJ47" s="68">
        <v>3</v>
      </c>
      <c r="AK47" s="68">
        <v>12</v>
      </c>
      <c r="AL47" s="68">
        <v>5</v>
      </c>
      <c r="AM47" s="68">
        <v>1</v>
      </c>
      <c r="AN47" s="68">
        <v>2</v>
      </c>
      <c r="AO47" s="68">
        <v>3</v>
      </c>
      <c r="AP47" s="68">
        <v>4</v>
      </c>
      <c r="AQ47" s="68">
        <v>0</v>
      </c>
      <c r="AR47" s="68">
        <v>0</v>
      </c>
      <c r="AS47" s="68">
        <v>0</v>
      </c>
      <c r="AT47" s="76">
        <v>58</v>
      </c>
      <c r="AU47" s="68">
        <v>256</v>
      </c>
      <c r="AV47" s="59"/>
      <c r="AW47" s="59"/>
      <c r="AX47" s="59"/>
      <c r="AY47" s="81">
        <f>Y47/U47</f>
        <v>85.5</v>
      </c>
      <c r="AZ47" s="82">
        <f>AA47/Y47</f>
        <v>0.30409356725146197</v>
      </c>
      <c r="BA47" s="82">
        <f>W47/U47</f>
        <v>1.5</v>
      </c>
      <c r="BB47" s="82">
        <f>W47/(U47*3.06)</f>
        <v>0.49019607843137253</v>
      </c>
      <c r="BC47" s="59">
        <v>44288</v>
      </c>
      <c r="BD47" s="59">
        <v>373</v>
      </c>
      <c r="BE47" s="59" t="s">
        <v>207</v>
      </c>
      <c r="BF47" s="59">
        <v>51202080604</v>
      </c>
      <c r="BG47" s="59" t="s">
        <v>156</v>
      </c>
      <c r="BH47" s="59">
        <v>39.189998600000003</v>
      </c>
      <c r="BI47" s="59">
        <v>-86.257896400000007</v>
      </c>
      <c r="BJ47" s="59" t="s">
        <v>92</v>
      </c>
      <c r="BK47" s="59">
        <v>7</v>
      </c>
      <c r="BL47" s="59">
        <v>5</v>
      </c>
      <c r="BM47" s="59">
        <v>3.1</v>
      </c>
      <c r="BN47" s="59" t="s">
        <v>96</v>
      </c>
      <c r="BO47" s="59">
        <v>5.0000000000000001E-3</v>
      </c>
      <c r="BP47" s="59">
        <v>0.10249999999999999</v>
      </c>
      <c r="BQ47" s="59" t="s">
        <v>98</v>
      </c>
      <c r="BR47" s="59">
        <v>2.0485452420445106E-4</v>
      </c>
      <c r="BS47" s="59">
        <v>0.21</v>
      </c>
      <c r="BT47" s="59">
        <v>2.1999999999999999E-2</v>
      </c>
      <c r="BU47" s="59">
        <v>14</v>
      </c>
      <c r="BV47" s="59">
        <v>5</v>
      </c>
      <c r="BW47" s="59">
        <v>5</v>
      </c>
      <c r="BX47" s="59">
        <v>12</v>
      </c>
      <c r="BY47" s="59">
        <v>7</v>
      </c>
      <c r="BZ47" s="59">
        <v>6</v>
      </c>
      <c r="CA47" s="59">
        <v>5</v>
      </c>
      <c r="CB47" s="59">
        <v>3.7</v>
      </c>
      <c r="CC47" s="59">
        <v>2</v>
      </c>
      <c r="CD47" s="59">
        <v>2</v>
      </c>
      <c r="CE47" s="59">
        <v>0</v>
      </c>
      <c r="CF47" s="59">
        <v>3</v>
      </c>
      <c r="CG47" s="59">
        <v>6</v>
      </c>
      <c r="CH47" s="59">
        <v>5.5</v>
      </c>
      <c r="CI47" s="76">
        <v>76.2</v>
      </c>
      <c r="CJ47" s="45">
        <v>25</v>
      </c>
    </row>
    <row r="48" spans="1:88" ht="14" customHeight="1" x14ac:dyDescent="0.35">
      <c r="A48" s="79">
        <v>377</v>
      </c>
      <c r="B48" s="61" t="s">
        <v>221</v>
      </c>
      <c r="C48" s="61" t="s">
        <v>223</v>
      </c>
      <c r="D48" s="63">
        <v>39.2029991</v>
      </c>
      <c r="E48" s="63">
        <v>-86.141403199999999</v>
      </c>
      <c r="F48" s="59" t="s">
        <v>297</v>
      </c>
      <c r="G48" s="59" t="s">
        <v>185</v>
      </c>
      <c r="H48" s="59">
        <v>51202080603</v>
      </c>
      <c r="I48" s="59">
        <v>39.2029991</v>
      </c>
      <c r="J48" s="59">
        <v>-86.141403199999999</v>
      </c>
      <c r="K48" s="59" t="s">
        <v>114</v>
      </c>
      <c r="L48" s="68"/>
      <c r="M48" s="70"/>
      <c r="N48" s="62"/>
      <c r="O48" s="62"/>
      <c r="P48" s="59"/>
      <c r="Q48" s="59"/>
      <c r="R48" s="70"/>
      <c r="S48" s="62"/>
      <c r="T48" s="70"/>
      <c r="U48" s="62"/>
      <c r="V48" s="70"/>
      <c r="W48" s="62"/>
      <c r="X48" s="70"/>
      <c r="Y48" s="62"/>
      <c r="Z48" s="70"/>
      <c r="AA48" s="62"/>
      <c r="AB48" s="70"/>
      <c r="AC48" s="71"/>
      <c r="AD48" s="69"/>
      <c r="AE48" s="62"/>
      <c r="AF48" s="68">
        <v>12</v>
      </c>
      <c r="AG48" s="68">
        <v>5</v>
      </c>
      <c r="AH48" s="68">
        <v>5</v>
      </c>
      <c r="AI48" s="68">
        <v>4</v>
      </c>
      <c r="AJ48" s="68">
        <v>8</v>
      </c>
      <c r="AK48" s="68">
        <v>9</v>
      </c>
      <c r="AL48" s="68">
        <v>6.5</v>
      </c>
      <c r="AM48" s="68">
        <v>3.3</v>
      </c>
      <c r="AN48" s="68">
        <v>4</v>
      </c>
      <c r="AO48" s="68">
        <v>3</v>
      </c>
      <c r="AP48" s="68">
        <v>0</v>
      </c>
      <c r="AQ48" s="68">
        <v>0</v>
      </c>
      <c r="AR48" s="68">
        <v>0</v>
      </c>
      <c r="AS48" s="68">
        <v>0</v>
      </c>
      <c r="AT48" s="76">
        <v>59.8</v>
      </c>
      <c r="AU48" s="68" t="s">
        <v>115</v>
      </c>
      <c r="AV48" s="59"/>
      <c r="AW48" s="59"/>
      <c r="AX48" s="59"/>
      <c r="AY48" s="81"/>
      <c r="AZ48" s="82"/>
      <c r="BA48" s="59"/>
      <c r="BB48" s="59"/>
      <c r="BC48" s="59">
        <v>44288</v>
      </c>
      <c r="BD48" s="59">
        <v>377</v>
      </c>
      <c r="BE48" s="59" t="s">
        <v>194</v>
      </c>
      <c r="BF48" s="59">
        <v>51202080603</v>
      </c>
      <c r="BG48" s="59" t="s">
        <v>156</v>
      </c>
      <c r="BH48" s="59">
        <v>39.2029991</v>
      </c>
      <c r="BI48" s="59">
        <v>-86.141403199999999</v>
      </c>
      <c r="BJ48" s="59" t="s">
        <v>92</v>
      </c>
      <c r="BK48" s="59">
        <v>5</v>
      </c>
      <c r="BL48" s="59">
        <v>5.5</v>
      </c>
      <c r="BM48" s="59">
        <v>8.6</v>
      </c>
      <c r="BN48" s="59" t="s">
        <v>96</v>
      </c>
      <c r="BO48" s="59">
        <v>5.0000000000000001E-3</v>
      </c>
      <c r="BP48" s="59">
        <v>2.1999999999999999E-2</v>
      </c>
      <c r="BQ48" s="59" t="s">
        <v>98</v>
      </c>
      <c r="BR48" s="59">
        <v>5.512750601040147E-4</v>
      </c>
      <c r="BS48" s="59" t="s">
        <v>103</v>
      </c>
      <c r="BT48" s="59">
        <v>2.5999999999999999E-2</v>
      </c>
      <c r="BU48" s="59">
        <v>10</v>
      </c>
      <c r="BV48" s="59">
        <v>5</v>
      </c>
      <c r="BW48" s="59">
        <v>5</v>
      </c>
      <c r="BX48" s="59">
        <v>8</v>
      </c>
      <c r="BY48" s="59">
        <v>8</v>
      </c>
      <c r="BZ48" s="59">
        <v>6</v>
      </c>
      <c r="CA48" s="59">
        <v>5</v>
      </c>
      <c r="CB48" s="59">
        <v>3</v>
      </c>
      <c r="CC48" s="59">
        <v>2</v>
      </c>
      <c r="CD48" s="59">
        <v>0</v>
      </c>
      <c r="CE48" s="59">
        <v>4</v>
      </c>
      <c r="CF48" s="59">
        <v>5</v>
      </c>
      <c r="CG48" s="59">
        <v>6</v>
      </c>
      <c r="CH48" s="59">
        <v>5.5</v>
      </c>
      <c r="CI48" s="76">
        <v>72.5</v>
      </c>
      <c r="CJ48" s="45">
        <v>50</v>
      </c>
    </row>
    <row r="49" spans="1:88" ht="14" customHeight="1" x14ac:dyDescent="0.35">
      <c r="A49" s="79">
        <v>385</v>
      </c>
      <c r="B49" s="61" t="s">
        <v>183</v>
      </c>
      <c r="C49" s="61" t="s">
        <v>222</v>
      </c>
      <c r="D49" s="63">
        <v>39.199298900000002</v>
      </c>
      <c r="E49" s="63">
        <v>-86.254402200000001</v>
      </c>
      <c r="F49" s="59" t="s">
        <v>295</v>
      </c>
      <c r="G49" s="59" t="s">
        <v>185</v>
      </c>
      <c r="H49" s="59">
        <v>51202080604</v>
      </c>
      <c r="I49" s="59">
        <v>39.199298900000002</v>
      </c>
      <c r="J49" s="59">
        <v>-86.254402200000001</v>
      </c>
      <c r="K49" s="59" t="s">
        <v>92</v>
      </c>
      <c r="L49" s="68">
        <v>2</v>
      </c>
      <c r="M49" s="70"/>
      <c r="N49" s="62">
        <v>9.6999999999999993</v>
      </c>
      <c r="O49" s="62" t="s">
        <v>93</v>
      </c>
      <c r="P49" s="59">
        <v>17</v>
      </c>
      <c r="Q49" s="59">
        <v>6</v>
      </c>
      <c r="R49" s="70"/>
      <c r="S49" s="62">
        <v>2.8</v>
      </c>
      <c r="T49" s="70" t="s">
        <v>94</v>
      </c>
      <c r="U49" s="62">
        <v>2E-3</v>
      </c>
      <c r="V49" s="70"/>
      <c r="W49" s="62">
        <v>5.0000000000000001E-3</v>
      </c>
      <c r="X49" s="70"/>
      <c r="Y49" s="62">
        <v>6.7919999999999998</v>
      </c>
      <c r="Z49" s="70"/>
      <c r="AA49" s="62">
        <v>6.6050000000000004</v>
      </c>
      <c r="AB49" s="70"/>
      <c r="AC49" s="71">
        <v>4.2000000000000003E-2</v>
      </c>
      <c r="AD49" s="69">
        <v>1.3313088184538316E-2</v>
      </c>
      <c r="AE49" s="62"/>
      <c r="AF49" s="68">
        <v>12</v>
      </c>
      <c r="AG49" s="68">
        <v>5</v>
      </c>
      <c r="AH49" s="68">
        <v>0</v>
      </c>
      <c r="AI49" s="68">
        <v>14</v>
      </c>
      <c r="AJ49" s="68">
        <v>3</v>
      </c>
      <c r="AK49" s="68">
        <v>12</v>
      </c>
      <c r="AL49" s="68">
        <v>8</v>
      </c>
      <c r="AM49" s="68">
        <v>2</v>
      </c>
      <c r="AN49" s="68">
        <v>2</v>
      </c>
      <c r="AO49" s="68">
        <v>3</v>
      </c>
      <c r="AP49" s="68">
        <v>8</v>
      </c>
      <c r="AQ49" s="68">
        <v>1</v>
      </c>
      <c r="AR49" s="68">
        <v>0</v>
      </c>
      <c r="AS49" s="68">
        <v>0</v>
      </c>
      <c r="AT49" s="76">
        <v>70</v>
      </c>
      <c r="AU49" s="68">
        <v>250</v>
      </c>
      <c r="AV49" s="59"/>
      <c r="AW49" s="59"/>
      <c r="AX49" s="59"/>
      <c r="AY49" s="81">
        <f>Y49/U49</f>
        <v>3396</v>
      </c>
      <c r="AZ49" s="82">
        <f>AA49/Y49</f>
        <v>0.97246760895170803</v>
      </c>
      <c r="BA49" s="82">
        <f>W49/U49</f>
        <v>2.5</v>
      </c>
      <c r="BB49" s="82">
        <f>W49/(U49*3.06)</f>
        <v>0.81699346405228757</v>
      </c>
      <c r="BC49" s="59">
        <v>44288</v>
      </c>
      <c r="BD49" s="59">
        <v>385</v>
      </c>
      <c r="BE49" s="59" t="s">
        <v>207</v>
      </c>
      <c r="BF49" s="59">
        <v>51202080604</v>
      </c>
      <c r="BG49" s="59" t="s">
        <v>156</v>
      </c>
      <c r="BH49" s="59">
        <v>39.199298900000002</v>
      </c>
      <c r="BI49" s="59">
        <v>-86.254402200000001</v>
      </c>
      <c r="BJ49" s="59" t="s">
        <v>92</v>
      </c>
      <c r="BK49" s="59">
        <v>7</v>
      </c>
      <c r="BL49" s="59">
        <v>5</v>
      </c>
      <c r="BM49" s="59">
        <v>27.2</v>
      </c>
      <c r="BN49" s="59">
        <v>1.6000000000002679</v>
      </c>
      <c r="BO49" s="59">
        <v>6.0000000000000001E-3</v>
      </c>
      <c r="BP49" s="59">
        <v>0.307</v>
      </c>
      <c r="BQ49" s="59" t="s">
        <v>98</v>
      </c>
      <c r="BR49" s="59">
        <v>2.0485452420445106E-4</v>
      </c>
      <c r="BS49" s="59">
        <v>0.40600000000000003</v>
      </c>
      <c r="BT49" s="59">
        <v>2.5999999999999999E-2</v>
      </c>
      <c r="BU49" s="59">
        <v>6</v>
      </c>
      <c r="BV49" s="59">
        <v>0</v>
      </c>
      <c r="BW49" s="59">
        <v>0</v>
      </c>
      <c r="BX49" s="59">
        <v>8</v>
      </c>
      <c r="BY49" s="59">
        <v>8</v>
      </c>
      <c r="BZ49" s="59">
        <v>6</v>
      </c>
      <c r="CA49" s="59">
        <v>5</v>
      </c>
      <c r="CB49" s="59">
        <v>3</v>
      </c>
      <c r="CC49" s="59">
        <v>2</v>
      </c>
      <c r="CD49" s="59">
        <v>2</v>
      </c>
      <c r="CE49" s="59">
        <v>8</v>
      </c>
      <c r="CF49" s="59">
        <v>2</v>
      </c>
      <c r="CG49" s="59">
        <v>0</v>
      </c>
      <c r="CH49" s="59">
        <v>0</v>
      </c>
      <c r="CI49" s="76">
        <v>50</v>
      </c>
      <c r="CJ49" s="45">
        <v>50</v>
      </c>
    </row>
    <row r="50" spans="1:88" ht="14" customHeight="1" x14ac:dyDescent="0.35">
      <c r="A50" s="79">
        <v>388</v>
      </c>
      <c r="B50" s="61" t="s">
        <v>221</v>
      </c>
      <c r="C50" s="61" t="s">
        <v>220</v>
      </c>
      <c r="D50" s="63">
        <v>39.194900500000003</v>
      </c>
      <c r="E50" s="63">
        <v>-86.147102399999994</v>
      </c>
      <c r="F50" s="59" t="s">
        <v>297</v>
      </c>
      <c r="G50" s="59" t="s">
        <v>185</v>
      </c>
      <c r="H50" s="59">
        <v>51202080603</v>
      </c>
      <c r="I50" s="59">
        <v>39.194900500000003</v>
      </c>
      <c r="J50" s="59">
        <v>-86.147102399999994</v>
      </c>
      <c r="K50" s="59" t="s">
        <v>114</v>
      </c>
      <c r="L50" s="68"/>
      <c r="M50" s="70"/>
      <c r="N50" s="62"/>
      <c r="O50" s="62"/>
      <c r="P50" s="59"/>
      <c r="Q50" s="59"/>
      <c r="R50" s="70"/>
      <c r="S50" s="62"/>
      <c r="T50" s="70"/>
      <c r="U50" s="62"/>
      <c r="V50" s="70"/>
      <c r="W50" s="62"/>
      <c r="X50" s="70"/>
      <c r="Y50" s="62"/>
      <c r="Z50" s="70"/>
      <c r="AA50" s="62"/>
      <c r="AB50" s="70"/>
      <c r="AC50" s="71"/>
      <c r="AD50" s="69"/>
      <c r="AE50" s="62"/>
      <c r="AF50" s="68">
        <v>10</v>
      </c>
      <c r="AG50" s="68">
        <v>5</v>
      </c>
      <c r="AH50" s="68">
        <v>0</v>
      </c>
      <c r="AI50" s="68">
        <v>2</v>
      </c>
      <c r="AJ50" s="68">
        <v>6</v>
      </c>
      <c r="AK50" s="68">
        <v>6</v>
      </c>
      <c r="AL50" s="68">
        <v>5</v>
      </c>
      <c r="AM50" s="68">
        <v>1</v>
      </c>
      <c r="AN50" s="68">
        <v>4</v>
      </c>
      <c r="AO50" s="68">
        <v>3</v>
      </c>
      <c r="AP50" s="68">
        <v>0</v>
      </c>
      <c r="AQ50" s="68">
        <v>0</v>
      </c>
      <c r="AR50" s="68">
        <v>0</v>
      </c>
      <c r="AS50" s="68">
        <v>0</v>
      </c>
      <c r="AT50" s="76">
        <v>42</v>
      </c>
      <c r="AU50" s="68" t="s">
        <v>115</v>
      </c>
      <c r="AV50" s="59"/>
      <c r="AW50" s="59"/>
      <c r="AX50" s="59"/>
      <c r="AY50" s="81"/>
      <c r="AZ50" s="82"/>
      <c r="BA50" s="59"/>
      <c r="BB50" s="59"/>
      <c r="BC50" s="59">
        <v>44288</v>
      </c>
      <c r="BD50" s="59">
        <v>388</v>
      </c>
      <c r="BE50" s="59" t="s">
        <v>194</v>
      </c>
      <c r="BF50" s="59">
        <v>51202080603</v>
      </c>
      <c r="BG50" s="59" t="s">
        <v>156</v>
      </c>
      <c r="BH50" s="59">
        <v>39.194900500000003</v>
      </c>
      <c r="BI50" s="59">
        <v>-86.147102399999994</v>
      </c>
      <c r="BJ50" s="59" t="s">
        <v>92</v>
      </c>
      <c r="BK50" s="59">
        <v>5</v>
      </c>
      <c r="BL50" s="59">
        <v>5</v>
      </c>
      <c r="BM50" s="59">
        <v>8.6</v>
      </c>
      <c r="BN50" s="59" t="s">
        <v>96</v>
      </c>
      <c r="BO50" s="59">
        <v>8.9999999999999993E-3</v>
      </c>
      <c r="BP50" s="59">
        <v>0.14199999999999999</v>
      </c>
      <c r="BQ50" s="59" t="s">
        <v>98</v>
      </c>
      <c r="BR50" s="59">
        <v>1.7433317459562177E-4</v>
      </c>
      <c r="BS50" s="59">
        <v>0.185</v>
      </c>
      <c r="BT50" s="59">
        <v>7.85E-2</v>
      </c>
      <c r="BU50" s="59">
        <v>10</v>
      </c>
      <c r="BV50" s="59">
        <v>5</v>
      </c>
      <c r="BW50" s="59">
        <v>0</v>
      </c>
      <c r="BX50" s="59">
        <v>10</v>
      </c>
      <c r="BY50" s="59">
        <v>8</v>
      </c>
      <c r="BZ50" s="59">
        <v>9</v>
      </c>
      <c r="CA50" s="59">
        <v>5</v>
      </c>
      <c r="CB50" s="59">
        <v>0</v>
      </c>
      <c r="CC50" s="59">
        <v>2</v>
      </c>
      <c r="CD50" s="59">
        <v>2</v>
      </c>
      <c r="CE50" s="59">
        <v>4</v>
      </c>
      <c r="CF50" s="59">
        <v>3</v>
      </c>
      <c r="CG50" s="59">
        <v>6</v>
      </c>
      <c r="CH50" s="59">
        <v>4</v>
      </c>
      <c r="CI50" s="76">
        <v>68</v>
      </c>
      <c r="CJ50" s="45">
        <v>50</v>
      </c>
    </row>
    <row r="51" spans="1:88" ht="14" customHeight="1" x14ac:dyDescent="0.35">
      <c r="A51" s="79">
        <v>389</v>
      </c>
      <c r="B51" s="61" t="s">
        <v>183</v>
      </c>
      <c r="C51" s="61" t="s">
        <v>219</v>
      </c>
      <c r="D51" s="63">
        <v>39.1996994</v>
      </c>
      <c r="E51" s="63">
        <v>-86.245201100000003</v>
      </c>
      <c r="F51" s="59" t="s">
        <v>295</v>
      </c>
      <c r="G51" s="59" t="s">
        <v>185</v>
      </c>
      <c r="H51" s="59">
        <v>51202080604</v>
      </c>
      <c r="I51" s="59">
        <v>39.1996994</v>
      </c>
      <c r="J51" s="59">
        <v>-86.245201100000003</v>
      </c>
      <c r="K51" s="59" t="s">
        <v>92</v>
      </c>
      <c r="L51" s="68">
        <v>0</v>
      </c>
      <c r="M51" s="70"/>
      <c r="N51" s="62">
        <v>16.100000000000001</v>
      </c>
      <c r="O51" s="62" t="s">
        <v>93</v>
      </c>
      <c r="P51" s="59">
        <v>19.5</v>
      </c>
      <c r="Q51" s="59">
        <v>6</v>
      </c>
      <c r="R51" s="70"/>
      <c r="S51" s="62">
        <v>2.5</v>
      </c>
      <c r="T51" s="70" t="s">
        <v>94</v>
      </c>
      <c r="U51" s="62">
        <v>2E-3</v>
      </c>
      <c r="V51" s="70"/>
      <c r="W51" s="62">
        <v>3.0000000000000001E-3</v>
      </c>
      <c r="X51" s="70" t="s">
        <v>94</v>
      </c>
      <c r="Y51" s="62">
        <v>0.1</v>
      </c>
      <c r="Z51" s="70"/>
      <c r="AA51" s="62">
        <v>1.2E-2</v>
      </c>
      <c r="AB51" s="70"/>
      <c r="AC51" s="71">
        <v>3.3000000000000002E-2</v>
      </c>
      <c r="AD51" s="69">
        <v>1.258606795809146E-2</v>
      </c>
      <c r="AE51" s="62"/>
      <c r="AF51" s="68">
        <v>14</v>
      </c>
      <c r="AG51" s="68">
        <v>0</v>
      </c>
      <c r="AH51" s="68">
        <v>0</v>
      </c>
      <c r="AI51" s="68">
        <v>10</v>
      </c>
      <c r="AJ51" s="68">
        <v>3</v>
      </c>
      <c r="AK51" s="68">
        <v>12</v>
      </c>
      <c r="AL51" s="68">
        <v>5</v>
      </c>
      <c r="AM51" s="68">
        <v>5</v>
      </c>
      <c r="AN51" s="68">
        <v>4</v>
      </c>
      <c r="AO51" s="68">
        <v>2</v>
      </c>
      <c r="AP51" s="68">
        <v>4</v>
      </c>
      <c r="AQ51" s="68">
        <v>1</v>
      </c>
      <c r="AR51" s="68">
        <v>0</v>
      </c>
      <c r="AS51" s="68">
        <v>7</v>
      </c>
      <c r="AT51" s="76">
        <v>67</v>
      </c>
      <c r="AU51" s="68">
        <v>120</v>
      </c>
      <c r="AV51" s="59"/>
      <c r="AW51" s="59"/>
      <c r="AX51" s="59"/>
      <c r="AY51" s="81">
        <f>Y51/U51</f>
        <v>50</v>
      </c>
      <c r="AZ51" s="82">
        <f>AA51/Y51</f>
        <v>0.12</v>
      </c>
      <c r="BA51" s="82">
        <f>W51/U51</f>
        <v>1.5</v>
      </c>
      <c r="BB51" s="82">
        <f>W51/(U51*3.06)</f>
        <v>0.49019607843137253</v>
      </c>
      <c r="BC51" s="59">
        <v>44288</v>
      </c>
      <c r="BD51" s="59">
        <v>389</v>
      </c>
      <c r="BE51" s="59" t="s">
        <v>207</v>
      </c>
      <c r="BF51" s="59">
        <v>51202080604</v>
      </c>
      <c r="BG51" s="59" t="s">
        <v>156</v>
      </c>
      <c r="BH51" s="59">
        <v>39.1996994</v>
      </c>
      <c r="BI51" s="59">
        <v>-86.245201100000003</v>
      </c>
      <c r="BJ51" s="59" t="s">
        <v>92</v>
      </c>
      <c r="BK51" s="59">
        <v>5.6</v>
      </c>
      <c r="BL51" s="59">
        <v>5</v>
      </c>
      <c r="BM51" s="59">
        <v>17.100000000000001</v>
      </c>
      <c r="BN51" s="59">
        <v>0.59999999999993392</v>
      </c>
      <c r="BO51" s="59">
        <v>4.0000000000000001E-3</v>
      </c>
      <c r="BP51" s="59">
        <v>0.30299999999999999</v>
      </c>
      <c r="BQ51" s="59" t="s">
        <v>98</v>
      </c>
      <c r="BR51" s="59">
        <v>1.8302283595782992E-4</v>
      </c>
      <c r="BS51" s="59">
        <v>0.38900000000000001</v>
      </c>
      <c r="BT51" s="59">
        <v>0.03</v>
      </c>
      <c r="BU51" s="59">
        <v>10</v>
      </c>
      <c r="BV51" s="59">
        <v>0</v>
      </c>
      <c r="BW51" s="59">
        <v>0</v>
      </c>
      <c r="BX51" s="59">
        <v>14</v>
      </c>
      <c r="BY51" s="59">
        <v>6</v>
      </c>
      <c r="BZ51" s="59">
        <v>12</v>
      </c>
      <c r="CA51" s="59">
        <v>5</v>
      </c>
      <c r="CB51" s="59">
        <v>2</v>
      </c>
      <c r="CC51" s="59">
        <v>2</v>
      </c>
      <c r="CD51" s="59">
        <v>3</v>
      </c>
      <c r="CE51" s="59">
        <v>8</v>
      </c>
      <c r="CF51" s="59">
        <v>5</v>
      </c>
      <c r="CG51" s="59">
        <v>6</v>
      </c>
      <c r="CH51" s="59">
        <v>4</v>
      </c>
      <c r="CI51" s="76">
        <v>77</v>
      </c>
      <c r="CJ51" s="45">
        <v>120</v>
      </c>
    </row>
    <row r="52" spans="1:88" ht="14" customHeight="1" x14ac:dyDescent="0.35">
      <c r="A52" s="79">
        <v>398</v>
      </c>
      <c r="B52" s="61" t="s">
        <v>183</v>
      </c>
      <c r="C52" s="61" t="s">
        <v>218</v>
      </c>
      <c r="D52" s="63">
        <v>39.193500499999999</v>
      </c>
      <c r="E52" s="63">
        <v>-86.204101600000001</v>
      </c>
      <c r="F52" s="59" t="s">
        <v>295</v>
      </c>
      <c r="G52" s="59" t="s">
        <v>185</v>
      </c>
      <c r="H52" s="59">
        <v>51202080604</v>
      </c>
      <c r="I52" s="59">
        <v>39.193500499999999</v>
      </c>
      <c r="J52" s="59">
        <v>-86.204101600000001</v>
      </c>
      <c r="K52" s="59" t="s">
        <v>92</v>
      </c>
      <c r="L52" s="68">
        <v>1</v>
      </c>
      <c r="M52" s="70"/>
      <c r="N52" s="62">
        <v>1986.3</v>
      </c>
      <c r="O52" s="62" t="s">
        <v>93</v>
      </c>
      <c r="P52" s="59">
        <v>18</v>
      </c>
      <c r="Q52" s="59">
        <v>6</v>
      </c>
      <c r="R52" s="70"/>
      <c r="S52" s="62">
        <v>5.2</v>
      </c>
      <c r="T52" s="70"/>
      <c r="U52" s="62">
        <v>2E-3</v>
      </c>
      <c r="V52" s="70"/>
      <c r="W52" s="62">
        <v>3.0000000000000001E-3</v>
      </c>
      <c r="X52" s="70"/>
      <c r="Y52" s="62">
        <v>0.109</v>
      </c>
      <c r="Z52" s="70" t="s">
        <v>94</v>
      </c>
      <c r="AA52" s="62">
        <v>7.9000000000000008E-3</v>
      </c>
      <c r="AB52" s="70"/>
      <c r="AC52" s="71">
        <v>4.7E-2</v>
      </c>
      <c r="AD52" s="69">
        <v>1.6048417643703176E-2</v>
      </c>
      <c r="AE52" s="62"/>
      <c r="AF52" s="68">
        <v>6</v>
      </c>
      <c r="AG52" s="68">
        <v>0</v>
      </c>
      <c r="AH52" s="68">
        <v>0</v>
      </c>
      <c r="AI52" s="68">
        <v>8</v>
      </c>
      <c r="AJ52" s="68">
        <v>8</v>
      </c>
      <c r="AK52" s="68">
        <v>9</v>
      </c>
      <c r="AL52" s="68">
        <v>8</v>
      </c>
      <c r="AM52" s="68">
        <v>2</v>
      </c>
      <c r="AN52" s="68">
        <v>2</v>
      </c>
      <c r="AO52" s="68">
        <v>2</v>
      </c>
      <c r="AP52" s="68">
        <v>6</v>
      </c>
      <c r="AQ52" s="68">
        <v>1</v>
      </c>
      <c r="AR52" s="68">
        <v>4</v>
      </c>
      <c r="AS52" s="68">
        <v>4</v>
      </c>
      <c r="AT52" s="76">
        <v>60</v>
      </c>
      <c r="AU52" s="68">
        <v>120</v>
      </c>
      <c r="AV52" s="59"/>
      <c r="AW52" s="59"/>
      <c r="AX52" s="59"/>
      <c r="AY52" s="81">
        <f>Y52/U52</f>
        <v>54.5</v>
      </c>
      <c r="AZ52" s="82">
        <f>AA52/Y52</f>
        <v>7.247706422018349E-2</v>
      </c>
      <c r="BA52" s="82">
        <f>W52/U52</f>
        <v>1.5</v>
      </c>
      <c r="BB52" s="82">
        <f>W52/(U52*3.06)</f>
        <v>0.49019607843137253</v>
      </c>
      <c r="BC52" s="59">
        <v>44288</v>
      </c>
      <c r="BD52" s="59">
        <v>398</v>
      </c>
      <c r="BE52" s="59" t="s">
        <v>207</v>
      </c>
      <c r="BF52" s="59">
        <v>51202080604</v>
      </c>
      <c r="BG52" s="59" t="s">
        <v>156</v>
      </c>
      <c r="BH52" s="59">
        <v>39.193500499999999</v>
      </c>
      <c r="BI52" s="59">
        <v>-86.204101600000001</v>
      </c>
      <c r="BJ52" s="59" t="s">
        <v>92</v>
      </c>
      <c r="BK52" s="59">
        <v>7</v>
      </c>
      <c r="BL52" s="59">
        <v>5</v>
      </c>
      <c r="BM52" s="59">
        <v>14.5</v>
      </c>
      <c r="BN52" s="59">
        <v>1.1999999999998678</v>
      </c>
      <c r="BO52" s="59">
        <v>4.0000000000000001E-3</v>
      </c>
      <c r="BP52" s="59">
        <v>0.27800000000000002</v>
      </c>
      <c r="BQ52" s="59" t="s">
        <v>98</v>
      </c>
      <c r="BR52" s="59">
        <v>2.0485452420445106E-4</v>
      </c>
      <c r="BS52" s="59">
        <v>0.35</v>
      </c>
      <c r="BT52" s="59">
        <v>2.5999999999999999E-2</v>
      </c>
      <c r="BU52" s="59">
        <v>14</v>
      </c>
      <c r="BV52" s="59">
        <v>5</v>
      </c>
      <c r="BW52" s="59">
        <v>0</v>
      </c>
      <c r="BX52" s="59">
        <v>10</v>
      </c>
      <c r="BY52" s="59">
        <v>3</v>
      </c>
      <c r="BZ52" s="59">
        <v>9</v>
      </c>
      <c r="CA52" s="59">
        <v>0</v>
      </c>
      <c r="CB52" s="59">
        <v>2</v>
      </c>
      <c r="CC52" s="59">
        <v>0</v>
      </c>
      <c r="CD52" s="59">
        <v>2</v>
      </c>
      <c r="CE52" s="59">
        <v>8</v>
      </c>
      <c r="CF52" s="59">
        <v>1</v>
      </c>
      <c r="CG52" s="59">
        <v>0</v>
      </c>
      <c r="CH52" s="59">
        <v>0</v>
      </c>
      <c r="CI52" s="76">
        <v>54</v>
      </c>
      <c r="CJ52" s="45">
        <v>120</v>
      </c>
    </row>
    <row r="53" spans="1:88" ht="14" customHeight="1" x14ac:dyDescent="0.35">
      <c r="A53" s="79">
        <v>404</v>
      </c>
      <c r="B53" s="61" t="s">
        <v>217</v>
      </c>
      <c r="C53" s="61" t="s">
        <v>216</v>
      </c>
      <c r="D53" s="63">
        <v>39.1996994</v>
      </c>
      <c r="E53" s="63">
        <v>-86.120597799999999</v>
      </c>
      <c r="F53" s="59" t="s">
        <v>297</v>
      </c>
      <c r="G53" s="59" t="s">
        <v>185</v>
      </c>
      <c r="H53" s="59">
        <v>51202080603</v>
      </c>
      <c r="I53" s="59">
        <v>39.1996994</v>
      </c>
      <c r="J53" s="59">
        <v>-86.120597799999999</v>
      </c>
      <c r="K53" s="59" t="s">
        <v>92</v>
      </c>
      <c r="L53" s="68">
        <v>1</v>
      </c>
      <c r="M53" s="70"/>
      <c r="N53" s="62">
        <v>727</v>
      </c>
      <c r="O53" s="62" t="s">
        <v>93</v>
      </c>
      <c r="P53" s="59">
        <v>15</v>
      </c>
      <c r="Q53" s="59">
        <v>6</v>
      </c>
      <c r="R53" s="70" t="s">
        <v>94</v>
      </c>
      <c r="S53" s="62">
        <v>0.5</v>
      </c>
      <c r="T53" s="70" t="s">
        <v>94</v>
      </c>
      <c r="U53" s="62">
        <v>2E-3</v>
      </c>
      <c r="V53" s="70"/>
      <c r="W53" s="62">
        <v>4.0000000000000001E-3</v>
      </c>
      <c r="X53" s="70" t="s">
        <v>94</v>
      </c>
      <c r="Y53" s="62">
        <v>0.1</v>
      </c>
      <c r="Z53" s="70"/>
      <c r="AA53" s="62">
        <v>5.8999999999999997E-2</v>
      </c>
      <c r="AB53" s="70"/>
      <c r="AC53" s="71">
        <v>2.8000000000000001E-2</v>
      </c>
      <c r="AD53" s="69">
        <v>7.6366507486428058E-3</v>
      </c>
      <c r="AE53" s="62"/>
      <c r="AF53" s="68">
        <v>10</v>
      </c>
      <c r="AG53" s="68">
        <v>5</v>
      </c>
      <c r="AH53" s="68">
        <v>5</v>
      </c>
      <c r="AI53" s="68">
        <v>8</v>
      </c>
      <c r="AJ53" s="68">
        <v>8</v>
      </c>
      <c r="AK53" s="68">
        <v>9</v>
      </c>
      <c r="AL53" s="68">
        <v>5</v>
      </c>
      <c r="AM53" s="68">
        <v>1</v>
      </c>
      <c r="AN53" s="68">
        <v>2</v>
      </c>
      <c r="AO53" s="68">
        <v>3</v>
      </c>
      <c r="AP53" s="68">
        <v>4</v>
      </c>
      <c r="AQ53" s="68">
        <v>1</v>
      </c>
      <c r="AR53" s="68">
        <v>0</v>
      </c>
      <c r="AS53" s="68">
        <v>0</v>
      </c>
      <c r="AT53" s="76">
        <v>61</v>
      </c>
      <c r="AU53" s="68">
        <v>250</v>
      </c>
      <c r="AV53" s="59"/>
      <c r="AW53" s="59"/>
      <c r="AX53" s="59"/>
      <c r="AY53" s="81">
        <f>Y53/U53</f>
        <v>50</v>
      </c>
      <c r="AZ53" s="82">
        <f>AA53/Y53</f>
        <v>0.59</v>
      </c>
      <c r="BA53" s="82">
        <f>W53/U53</f>
        <v>2</v>
      </c>
      <c r="BB53" s="82">
        <f>W53/(U53*3.06)</f>
        <v>0.65359477124183007</v>
      </c>
      <c r="BC53" s="59">
        <v>44288</v>
      </c>
      <c r="BD53" s="59">
        <v>404</v>
      </c>
      <c r="BE53" s="59" t="s">
        <v>194</v>
      </c>
      <c r="BF53" s="59">
        <v>51202080603</v>
      </c>
      <c r="BG53" s="59" t="s">
        <v>156</v>
      </c>
      <c r="BH53" s="59">
        <v>39.1996994</v>
      </c>
      <c r="BI53" s="59">
        <v>-86.120597799999999</v>
      </c>
      <c r="BJ53" s="59" t="s">
        <v>92</v>
      </c>
      <c r="BK53" s="59">
        <v>5</v>
      </c>
      <c r="BL53" s="59">
        <v>5</v>
      </c>
      <c r="BM53" s="59">
        <v>14.2</v>
      </c>
      <c r="BN53" s="59" t="s">
        <v>96</v>
      </c>
      <c r="BO53" s="59">
        <v>4.0000000000000001E-3</v>
      </c>
      <c r="BP53" s="59">
        <v>0.10299999999999999</v>
      </c>
      <c r="BQ53" s="59" t="s">
        <v>98</v>
      </c>
      <c r="BR53" s="59">
        <v>1.7433317459562177E-4</v>
      </c>
      <c r="BS53" s="59">
        <v>0.16900000000000001</v>
      </c>
      <c r="BT53" s="59">
        <v>2.5999999999999999E-2</v>
      </c>
      <c r="BU53" s="59">
        <v>10</v>
      </c>
      <c r="BV53" s="59">
        <v>5</v>
      </c>
      <c r="BW53" s="59">
        <v>5</v>
      </c>
      <c r="BX53" s="59">
        <v>8</v>
      </c>
      <c r="BY53" s="59">
        <v>8</v>
      </c>
      <c r="BZ53" s="59">
        <v>6</v>
      </c>
      <c r="CA53" s="59">
        <v>5</v>
      </c>
      <c r="CB53" s="59">
        <v>2.5</v>
      </c>
      <c r="CC53" s="59">
        <v>2</v>
      </c>
      <c r="CD53" s="59">
        <v>2</v>
      </c>
      <c r="CE53" s="59">
        <v>4</v>
      </c>
      <c r="CF53" s="59">
        <v>5</v>
      </c>
      <c r="CG53" s="59">
        <v>6</v>
      </c>
      <c r="CH53" s="59">
        <v>7</v>
      </c>
      <c r="CI53" s="76">
        <v>75.5</v>
      </c>
      <c r="CJ53" s="45">
        <v>80</v>
      </c>
    </row>
    <row r="54" spans="1:88" ht="14" customHeight="1" x14ac:dyDescent="0.35">
      <c r="A54" s="79">
        <v>409</v>
      </c>
      <c r="B54" s="61" t="s">
        <v>193</v>
      </c>
      <c r="C54" s="61" t="s">
        <v>215</v>
      </c>
      <c r="D54" s="63">
        <v>39.1869011</v>
      </c>
      <c r="E54" s="63">
        <v>-86.194503800000007</v>
      </c>
      <c r="F54" s="59" t="s">
        <v>297</v>
      </c>
      <c r="G54" s="59" t="s">
        <v>185</v>
      </c>
      <c r="H54" s="59">
        <v>51202080603</v>
      </c>
      <c r="I54" s="59">
        <v>39.1869011</v>
      </c>
      <c r="J54" s="59">
        <v>-86.194503800000007</v>
      </c>
      <c r="K54" s="59" t="s">
        <v>92</v>
      </c>
      <c r="L54" s="68">
        <v>0</v>
      </c>
      <c r="M54" s="70"/>
      <c r="N54" s="62">
        <v>7.4</v>
      </c>
      <c r="O54" s="62" t="s">
        <v>93</v>
      </c>
      <c r="P54" s="59">
        <v>17</v>
      </c>
      <c r="Q54" s="59">
        <v>6</v>
      </c>
      <c r="R54" s="70"/>
      <c r="S54" s="62">
        <v>2.2999999999999998</v>
      </c>
      <c r="T54" s="70" t="s">
        <v>94</v>
      </c>
      <c r="U54" s="62">
        <v>2E-3</v>
      </c>
      <c r="V54" s="70"/>
      <c r="W54" s="62">
        <v>4.0000000000000001E-3</v>
      </c>
      <c r="X54" s="70"/>
      <c r="Y54" s="62">
        <v>0.11799999999999999</v>
      </c>
      <c r="Z54" s="70"/>
      <c r="AA54" s="62">
        <v>1.4E-2</v>
      </c>
      <c r="AB54" s="70"/>
      <c r="AC54" s="71">
        <v>5.2999999999999999E-2</v>
      </c>
      <c r="AD54" s="69">
        <v>1.679984937572692E-2</v>
      </c>
      <c r="AE54" s="62"/>
      <c r="AF54" s="68">
        <v>14</v>
      </c>
      <c r="AG54" s="68">
        <v>0</v>
      </c>
      <c r="AH54" s="68">
        <v>0</v>
      </c>
      <c r="AI54" s="68">
        <v>6</v>
      </c>
      <c r="AJ54" s="68">
        <v>3</v>
      </c>
      <c r="AK54" s="68">
        <v>6</v>
      </c>
      <c r="AL54" s="68">
        <v>8</v>
      </c>
      <c r="AM54" s="68">
        <v>1</v>
      </c>
      <c r="AN54" s="68">
        <v>2</v>
      </c>
      <c r="AO54" s="68">
        <v>3</v>
      </c>
      <c r="AP54" s="68">
        <v>4</v>
      </c>
      <c r="AQ54" s="68">
        <v>0</v>
      </c>
      <c r="AR54" s="68">
        <v>0</v>
      </c>
      <c r="AS54" s="68">
        <v>7</v>
      </c>
      <c r="AT54" s="76">
        <v>54</v>
      </c>
      <c r="AU54" s="68">
        <v>220</v>
      </c>
      <c r="AV54" s="59"/>
      <c r="AW54" s="59"/>
      <c r="AX54" s="59"/>
      <c r="AY54" s="81">
        <f>Y54/U54</f>
        <v>58.999999999999993</v>
      </c>
      <c r="AZ54" s="82">
        <f>AA54/Y54</f>
        <v>0.11864406779661017</v>
      </c>
      <c r="BA54" s="82">
        <f>W54/U54</f>
        <v>2</v>
      </c>
      <c r="BB54" s="82">
        <f>W54/(U54*3.06)</f>
        <v>0.65359477124183007</v>
      </c>
      <c r="BC54" s="59">
        <v>44288</v>
      </c>
      <c r="BD54" s="59">
        <v>409</v>
      </c>
      <c r="BE54" s="59" t="s">
        <v>194</v>
      </c>
      <c r="BF54" s="59">
        <v>51202080603</v>
      </c>
      <c r="BG54" s="59" t="s">
        <v>156</v>
      </c>
      <c r="BH54" s="59">
        <v>39.1869011</v>
      </c>
      <c r="BI54" s="59">
        <v>-86.194503800000007</v>
      </c>
      <c r="BJ54" s="59" t="s">
        <v>92</v>
      </c>
      <c r="BK54" s="59">
        <v>5</v>
      </c>
      <c r="BL54" s="59" t="s">
        <v>115</v>
      </c>
      <c r="BM54" s="59">
        <v>16</v>
      </c>
      <c r="BN54" s="59">
        <v>2.3999999999997357</v>
      </c>
      <c r="BO54" s="59">
        <v>1.2999999999999999E-2</v>
      </c>
      <c r="BP54" s="59">
        <v>0.151</v>
      </c>
      <c r="BQ54" s="59" t="s">
        <v>98</v>
      </c>
      <c r="BR54" s="59" t="s">
        <v>115</v>
      </c>
      <c r="BS54" s="59">
        <v>0.218</v>
      </c>
      <c r="BT54" s="59">
        <v>2.9000000000000001E-2</v>
      </c>
      <c r="BU54" s="59">
        <v>14</v>
      </c>
      <c r="BV54" s="59">
        <v>5</v>
      </c>
      <c r="BW54" s="59">
        <v>5</v>
      </c>
      <c r="BX54" s="59">
        <v>10</v>
      </c>
      <c r="BY54" s="59">
        <v>3</v>
      </c>
      <c r="BZ54" s="59">
        <v>9</v>
      </c>
      <c r="CA54" s="59">
        <v>5</v>
      </c>
      <c r="CB54" s="59">
        <v>2.5</v>
      </c>
      <c r="CC54" s="59">
        <v>2</v>
      </c>
      <c r="CD54" s="59">
        <v>3</v>
      </c>
      <c r="CE54" s="59">
        <v>8</v>
      </c>
      <c r="CF54" s="59">
        <v>5</v>
      </c>
      <c r="CG54" s="59">
        <v>5</v>
      </c>
      <c r="CH54" s="59">
        <v>7</v>
      </c>
      <c r="CI54" s="76">
        <v>83.5</v>
      </c>
      <c r="CJ54" s="45">
        <v>25</v>
      </c>
    </row>
    <row r="55" spans="1:88" ht="14" customHeight="1" x14ac:dyDescent="0.35">
      <c r="A55" s="79">
        <v>412</v>
      </c>
      <c r="B55" s="61" t="s">
        <v>214</v>
      </c>
      <c r="C55" s="61" t="s">
        <v>88</v>
      </c>
      <c r="D55" s="63">
        <v>39.180599200000003</v>
      </c>
      <c r="E55" s="63">
        <v>-86.193603499999995</v>
      </c>
      <c r="F55" s="59" t="s">
        <v>297</v>
      </c>
      <c r="G55" s="59" t="s">
        <v>185</v>
      </c>
      <c r="H55" s="59">
        <v>51202080603</v>
      </c>
      <c r="I55" s="59">
        <v>39.180599200000003</v>
      </c>
      <c r="J55" s="59">
        <v>-86.193603499999995</v>
      </c>
      <c r="K55" s="59" t="s">
        <v>114</v>
      </c>
      <c r="L55" s="68"/>
      <c r="M55" s="70"/>
      <c r="N55" s="62"/>
      <c r="O55" s="62"/>
      <c r="P55" s="59"/>
      <c r="Q55" s="59"/>
      <c r="R55" s="70"/>
      <c r="S55" s="62"/>
      <c r="T55" s="70"/>
      <c r="U55" s="62"/>
      <c r="V55" s="70"/>
      <c r="W55" s="62"/>
      <c r="X55" s="70"/>
      <c r="Y55" s="62"/>
      <c r="Z55" s="70"/>
      <c r="AA55" s="62"/>
      <c r="AB55" s="70"/>
      <c r="AC55" s="71"/>
      <c r="AD55" s="69"/>
      <c r="AE55" s="62"/>
      <c r="AF55" s="68">
        <v>14</v>
      </c>
      <c r="AG55" s="68">
        <v>5</v>
      </c>
      <c r="AH55" s="68">
        <v>5</v>
      </c>
      <c r="AI55" s="68">
        <v>4</v>
      </c>
      <c r="AJ55" s="68">
        <v>0</v>
      </c>
      <c r="AK55" s="68">
        <v>6</v>
      </c>
      <c r="AL55" s="68">
        <v>5</v>
      </c>
      <c r="AM55" s="68">
        <v>1</v>
      </c>
      <c r="AN55" s="68">
        <v>2</v>
      </c>
      <c r="AO55" s="68">
        <v>2</v>
      </c>
      <c r="AP55" s="68">
        <v>0</v>
      </c>
      <c r="AQ55" s="68">
        <v>0</v>
      </c>
      <c r="AR55" s="68">
        <v>0</v>
      </c>
      <c r="AS55" s="68">
        <v>7</v>
      </c>
      <c r="AT55" s="76">
        <v>51</v>
      </c>
      <c r="AU55" s="68" t="s">
        <v>115</v>
      </c>
      <c r="AV55" s="59"/>
      <c r="AW55" s="59"/>
      <c r="AX55" s="59"/>
      <c r="AY55" s="81"/>
      <c r="AZ55" s="82"/>
      <c r="BA55" s="59"/>
      <c r="BB55" s="59"/>
      <c r="BC55" s="59">
        <v>44288</v>
      </c>
      <c r="BD55" s="59">
        <v>412</v>
      </c>
      <c r="BE55" s="59" t="s">
        <v>194</v>
      </c>
      <c r="BF55" s="59">
        <v>51202080603</v>
      </c>
      <c r="BG55" s="59" t="s">
        <v>156</v>
      </c>
      <c r="BH55" s="59">
        <v>39.180599200000003</v>
      </c>
      <c r="BI55" s="59">
        <v>-86.193603499999995</v>
      </c>
      <c r="BJ55" s="59" t="s">
        <v>92</v>
      </c>
      <c r="BK55" s="59">
        <v>5</v>
      </c>
      <c r="BL55" s="59" t="s">
        <v>115</v>
      </c>
      <c r="BM55" s="59">
        <v>0</v>
      </c>
      <c r="BN55" s="59" t="s">
        <v>96</v>
      </c>
      <c r="BO55" s="59">
        <v>4.0000000000000001E-3</v>
      </c>
      <c r="BP55" s="59">
        <v>0.113</v>
      </c>
      <c r="BQ55" s="59" t="s">
        <v>98</v>
      </c>
      <c r="BR55" s="59" t="s">
        <v>115</v>
      </c>
      <c r="BS55" s="59">
        <v>0.15</v>
      </c>
      <c r="BT55" s="59">
        <v>2.0500000000000001E-2</v>
      </c>
      <c r="BU55" s="59">
        <v>10</v>
      </c>
      <c r="BV55" s="59">
        <v>5</v>
      </c>
      <c r="BW55" s="59">
        <v>5</v>
      </c>
      <c r="BX55" s="59">
        <v>4</v>
      </c>
      <c r="BY55" s="59">
        <v>3</v>
      </c>
      <c r="BZ55" s="59">
        <v>9</v>
      </c>
      <c r="CA55" s="59">
        <v>5</v>
      </c>
      <c r="CB55" s="59">
        <v>1</v>
      </c>
      <c r="CC55" s="59">
        <v>2</v>
      </c>
      <c r="CD55" s="59">
        <v>3</v>
      </c>
      <c r="CE55" s="59">
        <v>2</v>
      </c>
      <c r="CF55" s="59">
        <v>2</v>
      </c>
      <c r="CG55" s="59">
        <v>4</v>
      </c>
      <c r="CH55" s="59">
        <v>4</v>
      </c>
      <c r="CI55" s="76">
        <v>59</v>
      </c>
      <c r="CJ55" s="45">
        <v>25</v>
      </c>
    </row>
    <row r="56" spans="1:88" ht="14" customHeight="1" x14ac:dyDescent="0.35">
      <c r="A56" s="79">
        <v>413</v>
      </c>
      <c r="B56" s="61" t="s">
        <v>194</v>
      </c>
      <c r="C56" s="61" t="s">
        <v>88</v>
      </c>
      <c r="D56" s="63">
        <v>39.190300000000001</v>
      </c>
      <c r="E56" s="63">
        <v>-86.192199700000003</v>
      </c>
      <c r="F56" s="59" t="s">
        <v>297</v>
      </c>
      <c r="G56" s="59" t="s">
        <v>185</v>
      </c>
      <c r="H56" s="59">
        <v>51202080603</v>
      </c>
      <c r="I56" s="59">
        <v>39.190300000000001</v>
      </c>
      <c r="J56" s="59">
        <v>-86.192199700000003</v>
      </c>
      <c r="K56" s="59" t="s">
        <v>92</v>
      </c>
      <c r="L56" s="68">
        <v>0</v>
      </c>
      <c r="M56" s="70"/>
      <c r="N56" s="62">
        <v>47.1</v>
      </c>
      <c r="O56" s="62" t="s">
        <v>93</v>
      </c>
      <c r="P56" s="59">
        <v>16</v>
      </c>
      <c r="Q56" s="59">
        <v>6</v>
      </c>
      <c r="R56" s="70" t="s">
        <v>94</v>
      </c>
      <c r="S56" s="62">
        <v>0.5</v>
      </c>
      <c r="T56" s="70" t="s">
        <v>94</v>
      </c>
      <c r="U56" s="62">
        <v>2E-3</v>
      </c>
      <c r="V56" s="70"/>
      <c r="W56" s="62">
        <v>3.0000000000000001E-3</v>
      </c>
      <c r="X56" s="70"/>
      <c r="Y56" s="62">
        <v>0.1</v>
      </c>
      <c r="Z56" s="70"/>
      <c r="AA56" s="62">
        <v>1.0999999999999999E-2</v>
      </c>
      <c r="AB56" s="70"/>
      <c r="AC56" s="71">
        <v>2.4E-2</v>
      </c>
      <c r="AD56" s="69">
        <v>7.0584883360243775E-3</v>
      </c>
      <c r="AE56" s="62"/>
      <c r="AF56" s="68">
        <v>14</v>
      </c>
      <c r="AG56" s="68">
        <v>5</v>
      </c>
      <c r="AH56" s="68">
        <v>5</v>
      </c>
      <c r="AI56" s="68">
        <v>10</v>
      </c>
      <c r="AJ56" s="68">
        <v>3</v>
      </c>
      <c r="AK56" s="68">
        <v>9</v>
      </c>
      <c r="AL56" s="68">
        <v>8</v>
      </c>
      <c r="AM56" s="68">
        <v>3</v>
      </c>
      <c r="AN56" s="68">
        <v>2</v>
      </c>
      <c r="AO56" s="68">
        <v>3</v>
      </c>
      <c r="AP56" s="68">
        <v>4</v>
      </c>
      <c r="AQ56" s="68">
        <v>1</v>
      </c>
      <c r="AR56" s="68">
        <v>0</v>
      </c>
      <c r="AS56" s="68">
        <v>7</v>
      </c>
      <c r="AT56" s="76">
        <v>74</v>
      </c>
      <c r="AU56" s="68">
        <v>120</v>
      </c>
      <c r="AV56" s="59"/>
      <c r="AW56" s="59"/>
      <c r="AX56" s="59"/>
      <c r="AY56" s="81">
        <f t="shared" ref="AY56:AY62" si="4">Y56/U56</f>
        <v>50</v>
      </c>
      <c r="AZ56" s="82">
        <f t="shared" ref="AZ56:AZ62" si="5">AA56/Y56</f>
        <v>0.10999999999999999</v>
      </c>
      <c r="BA56" s="82">
        <f t="shared" ref="BA56:BA62" si="6">W56/U56</f>
        <v>1.5</v>
      </c>
      <c r="BB56" s="82">
        <f t="shared" ref="BB56:BB62" si="7">W56/(U56*3.06)</f>
        <v>0.49019607843137253</v>
      </c>
      <c r="BC56" s="59">
        <v>44288</v>
      </c>
      <c r="BD56" s="59">
        <v>413</v>
      </c>
      <c r="BE56" s="59" t="s">
        <v>194</v>
      </c>
      <c r="BF56" s="59">
        <v>51202080603</v>
      </c>
      <c r="BG56" s="59" t="s">
        <v>156</v>
      </c>
      <c r="BH56" s="59">
        <v>39.190300000000001</v>
      </c>
      <c r="BI56" s="59">
        <v>-86.192199700000003</v>
      </c>
      <c r="BJ56" s="59" t="s">
        <v>92</v>
      </c>
      <c r="BK56" s="59">
        <v>5</v>
      </c>
      <c r="BL56" s="59" t="s">
        <v>115</v>
      </c>
      <c r="BM56" s="59">
        <v>193.5</v>
      </c>
      <c r="BN56" s="59" t="s">
        <v>96</v>
      </c>
      <c r="BO56" s="59">
        <v>6.0000000000000001E-3</v>
      </c>
      <c r="BP56" s="59">
        <v>0.25800000000000001</v>
      </c>
      <c r="BQ56" s="59" t="s">
        <v>98</v>
      </c>
      <c r="BR56" s="59" t="s">
        <v>115</v>
      </c>
      <c r="BS56" s="59">
        <v>0.29799999999999999</v>
      </c>
      <c r="BT56" s="59">
        <v>2.8000000000000001E-2</v>
      </c>
      <c r="BU56" s="59">
        <v>10</v>
      </c>
      <c r="BV56" s="59">
        <v>5</v>
      </c>
      <c r="BW56" s="59">
        <v>3</v>
      </c>
      <c r="BX56" s="59">
        <v>6</v>
      </c>
      <c r="BY56" s="59">
        <v>3</v>
      </c>
      <c r="BZ56" s="59">
        <v>9</v>
      </c>
      <c r="CA56" s="59">
        <v>5</v>
      </c>
      <c r="CB56" s="59">
        <v>0</v>
      </c>
      <c r="CC56" s="59">
        <v>4</v>
      </c>
      <c r="CD56" s="59">
        <v>3</v>
      </c>
      <c r="CE56" s="59">
        <v>4</v>
      </c>
      <c r="CF56" s="59">
        <v>1</v>
      </c>
      <c r="CG56" s="59">
        <v>4</v>
      </c>
      <c r="CH56" s="59">
        <v>4</v>
      </c>
      <c r="CI56" s="76">
        <v>61</v>
      </c>
      <c r="CJ56" s="45">
        <v>120</v>
      </c>
    </row>
    <row r="57" spans="1:88" ht="14" customHeight="1" x14ac:dyDescent="0.35">
      <c r="A57" s="79">
        <v>419</v>
      </c>
      <c r="B57" s="61" t="s">
        <v>183</v>
      </c>
      <c r="C57" s="61" t="s">
        <v>213</v>
      </c>
      <c r="D57" s="63">
        <v>39.2206993</v>
      </c>
      <c r="E57" s="63">
        <v>-86.160598800000002</v>
      </c>
      <c r="F57" s="59" t="s">
        <v>296</v>
      </c>
      <c r="G57" s="59" t="s">
        <v>185</v>
      </c>
      <c r="H57" s="59">
        <v>51202080602</v>
      </c>
      <c r="I57" s="59">
        <v>39.2206993</v>
      </c>
      <c r="J57" s="59">
        <v>-86.160598800000002</v>
      </c>
      <c r="K57" s="59" t="s">
        <v>92</v>
      </c>
      <c r="L57" s="68">
        <v>1</v>
      </c>
      <c r="M57" s="70"/>
      <c r="N57" s="62">
        <v>57.3</v>
      </c>
      <c r="O57" s="62" t="s">
        <v>93</v>
      </c>
      <c r="P57" s="59">
        <v>16</v>
      </c>
      <c r="Q57" s="59">
        <v>6</v>
      </c>
      <c r="R57" s="70"/>
      <c r="S57" s="62">
        <v>15</v>
      </c>
      <c r="T57" s="70"/>
      <c r="U57" s="62">
        <v>8.0000000000000002E-3</v>
      </c>
      <c r="V57" s="70" t="s">
        <v>94</v>
      </c>
      <c r="W57" s="62">
        <v>1.9E-3</v>
      </c>
      <c r="X57" s="70"/>
      <c r="Y57" s="62">
        <v>0.14499999999999999</v>
      </c>
      <c r="Z57" s="70"/>
      <c r="AA57" s="62">
        <v>1.0740000000000001</v>
      </c>
      <c r="AB57" s="70"/>
      <c r="AC57" s="71">
        <v>3.2000000000000001E-2</v>
      </c>
      <c r="AD57" s="69">
        <v>9.4113177813658373E-3</v>
      </c>
      <c r="AE57" s="62"/>
      <c r="AF57" s="68">
        <v>10</v>
      </c>
      <c r="AG57" s="68">
        <v>0</v>
      </c>
      <c r="AH57" s="68">
        <v>0</v>
      </c>
      <c r="AI57" s="68">
        <v>8</v>
      </c>
      <c r="AJ57" s="68">
        <v>8</v>
      </c>
      <c r="AK57" s="68">
        <v>9</v>
      </c>
      <c r="AL57" s="68">
        <v>8</v>
      </c>
      <c r="AM57" s="68">
        <v>3.3</v>
      </c>
      <c r="AN57" s="68">
        <v>4</v>
      </c>
      <c r="AO57" s="68">
        <v>3</v>
      </c>
      <c r="AP57" s="68">
        <v>6</v>
      </c>
      <c r="AQ57" s="68">
        <v>1</v>
      </c>
      <c r="AR57" s="68">
        <v>4</v>
      </c>
      <c r="AS57" s="68">
        <v>7</v>
      </c>
      <c r="AT57" s="76">
        <v>71.3</v>
      </c>
      <c r="AU57" s="68">
        <v>120</v>
      </c>
      <c r="AV57" s="59"/>
      <c r="AW57" s="59"/>
      <c r="AX57" s="59"/>
      <c r="AY57" s="81">
        <f t="shared" si="4"/>
        <v>18.125</v>
      </c>
      <c r="AZ57" s="82">
        <f t="shared" si="5"/>
        <v>7.406896551724139</v>
      </c>
      <c r="BA57" s="82">
        <f t="shared" si="6"/>
        <v>0.23749999999999999</v>
      </c>
      <c r="BB57" s="82">
        <f t="shared" si="7"/>
        <v>7.7614379084967308E-2</v>
      </c>
      <c r="BC57" s="59">
        <v>44288</v>
      </c>
      <c r="BD57" s="59">
        <v>419</v>
      </c>
      <c r="BE57" s="59" t="s">
        <v>196</v>
      </c>
      <c r="BF57" s="59">
        <v>51202080602</v>
      </c>
      <c r="BG57" s="59" t="s">
        <v>156</v>
      </c>
      <c r="BH57" s="59">
        <v>39.2206993</v>
      </c>
      <c r="BI57" s="59">
        <v>-86.160598800000002</v>
      </c>
      <c r="BJ57" s="59" t="s">
        <v>92</v>
      </c>
      <c r="BK57" s="59">
        <v>6</v>
      </c>
      <c r="BL57" s="59">
        <v>5</v>
      </c>
      <c r="BM57" s="59">
        <v>14.2</v>
      </c>
      <c r="BN57" s="59">
        <v>1.1500000000001509</v>
      </c>
      <c r="BO57" s="59">
        <v>3.0000000000000001E-3</v>
      </c>
      <c r="BP57" s="59">
        <v>0.36899999999999999</v>
      </c>
      <c r="BQ57" s="59" t="s">
        <v>98</v>
      </c>
      <c r="BR57" s="59">
        <v>1.8903330013787928E-4</v>
      </c>
      <c r="BS57" s="59">
        <v>0.438</v>
      </c>
      <c r="BT57" s="59">
        <v>2.4E-2</v>
      </c>
      <c r="BU57" s="59">
        <v>10</v>
      </c>
      <c r="BV57" s="59">
        <v>5</v>
      </c>
      <c r="BW57" s="59">
        <v>0</v>
      </c>
      <c r="BX57" s="59">
        <v>6</v>
      </c>
      <c r="BY57" s="59">
        <v>0</v>
      </c>
      <c r="BZ57" s="59">
        <v>9</v>
      </c>
      <c r="CA57" s="59">
        <v>5</v>
      </c>
      <c r="CB57" s="59">
        <v>0</v>
      </c>
      <c r="CC57" s="59">
        <v>2</v>
      </c>
      <c r="CD57" s="59">
        <v>3</v>
      </c>
      <c r="CE57" s="59">
        <v>8</v>
      </c>
      <c r="CF57" s="59">
        <v>1</v>
      </c>
      <c r="CG57" s="59">
        <v>6</v>
      </c>
      <c r="CH57" s="59">
        <v>7</v>
      </c>
      <c r="CI57" s="76">
        <v>62</v>
      </c>
      <c r="CJ57" s="45">
        <v>50</v>
      </c>
    </row>
    <row r="58" spans="1:88" ht="14" customHeight="1" x14ac:dyDescent="0.35">
      <c r="A58" s="79">
        <v>425</v>
      </c>
      <c r="B58" s="61" t="s">
        <v>212</v>
      </c>
      <c r="C58" s="61" t="s">
        <v>211</v>
      </c>
      <c r="D58" s="63">
        <v>39.193199200000002</v>
      </c>
      <c r="E58" s="63">
        <v>-86.4347992</v>
      </c>
      <c r="F58" s="59" t="s">
        <v>306</v>
      </c>
      <c r="G58" s="59" t="s">
        <v>185</v>
      </c>
      <c r="H58" s="59">
        <v>51202080606</v>
      </c>
      <c r="I58" s="59">
        <v>39.193199200000002</v>
      </c>
      <c r="J58" s="59">
        <v>-86.4347992</v>
      </c>
      <c r="K58" s="59" t="s">
        <v>92</v>
      </c>
      <c r="L58" s="68">
        <v>2</v>
      </c>
      <c r="M58" s="70"/>
      <c r="N58" s="62">
        <v>1986.3</v>
      </c>
      <c r="O58" s="62" t="s">
        <v>93</v>
      </c>
      <c r="P58" s="59">
        <v>16</v>
      </c>
      <c r="Q58" s="59">
        <v>6</v>
      </c>
      <c r="R58" s="70"/>
      <c r="S58" s="62">
        <v>3</v>
      </c>
      <c r="T58" s="70" t="s">
        <v>94</v>
      </c>
      <c r="U58" s="62">
        <v>2E-3</v>
      </c>
      <c r="V58" s="70"/>
      <c r="W58" s="62">
        <v>7.0000000000000001E-3</v>
      </c>
      <c r="X58" s="70"/>
      <c r="Y58" s="62">
        <v>0.26900000000000002</v>
      </c>
      <c r="Z58" s="70"/>
      <c r="AA58" s="62">
        <v>0.221</v>
      </c>
      <c r="AB58" s="70"/>
      <c r="AC58" s="71">
        <v>3.1E-2</v>
      </c>
      <c r="AD58" s="69">
        <v>9.1172141006981549E-3</v>
      </c>
      <c r="AE58" s="62"/>
      <c r="AF58" s="68">
        <v>10</v>
      </c>
      <c r="AG58" s="68">
        <v>5</v>
      </c>
      <c r="AH58" s="68">
        <v>5</v>
      </c>
      <c r="AI58" s="68">
        <v>10</v>
      </c>
      <c r="AJ58" s="68">
        <v>8</v>
      </c>
      <c r="AK58" s="68">
        <v>9</v>
      </c>
      <c r="AL58" s="68">
        <v>5</v>
      </c>
      <c r="AM58" s="68">
        <v>1</v>
      </c>
      <c r="AN58" s="68">
        <v>2</v>
      </c>
      <c r="AO58" s="68">
        <v>2</v>
      </c>
      <c r="AP58" s="68">
        <v>4</v>
      </c>
      <c r="AQ58" s="68">
        <v>1</v>
      </c>
      <c r="AR58" s="68">
        <v>4</v>
      </c>
      <c r="AS58" s="68">
        <v>4</v>
      </c>
      <c r="AT58" s="76">
        <v>70</v>
      </c>
      <c r="AU58" s="68">
        <v>120</v>
      </c>
      <c r="AV58" s="59"/>
      <c r="AW58" s="59"/>
      <c r="AX58" s="59"/>
      <c r="AY58" s="81">
        <f t="shared" si="4"/>
        <v>134.5</v>
      </c>
      <c r="AZ58" s="82">
        <f t="shared" si="5"/>
        <v>0.82156133828996281</v>
      </c>
      <c r="BA58" s="82">
        <f t="shared" si="6"/>
        <v>3.5</v>
      </c>
      <c r="BB58" s="82">
        <f t="shared" si="7"/>
        <v>1.1437908496732025</v>
      </c>
      <c r="BC58" s="59">
        <v>44288</v>
      </c>
      <c r="BD58" s="59">
        <v>425</v>
      </c>
      <c r="BE58" s="59" t="s">
        <v>184</v>
      </c>
      <c r="BF58" s="59">
        <v>51202080606</v>
      </c>
      <c r="BG58" s="59" t="s">
        <v>156</v>
      </c>
      <c r="BH58" s="59">
        <v>39.193199200000002</v>
      </c>
      <c r="BI58" s="59">
        <v>-86.4347992</v>
      </c>
      <c r="BJ58" s="59" t="s">
        <v>92</v>
      </c>
      <c r="BK58" s="59">
        <v>5</v>
      </c>
      <c r="BL58" s="59">
        <v>5</v>
      </c>
      <c r="BM58" s="59">
        <v>5.2</v>
      </c>
      <c r="BN58" s="59" t="s">
        <v>96</v>
      </c>
      <c r="BO58" s="59">
        <v>5.0000000000000001E-3</v>
      </c>
      <c r="BP58" s="59">
        <v>0.19900000000000001</v>
      </c>
      <c r="BQ58" s="59" t="s">
        <v>98</v>
      </c>
      <c r="BR58" s="59">
        <v>1.7433317459562177E-4</v>
      </c>
      <c r="BS58" s="59">
        <v>0.27100000000000002</v>
      </c>
      <c r="BT58" s="59">
        <v>3.2000000000000001E-2</v>
      </c>
      <c r="BU58" s="59">
        <v>14</v>
      </c>
      <c r="BV58" s="59">
        <v>0</v>
      </c>
      <c r="BW58" s="59">
        <v>0</v>
      </c>
      <c r="BX58" s="59">
        <v>10</v>
      </c>
      <c r="BY58" s="59">
        <v>3</v>
      </c>
      <c r="BZ58" s="59">
        <v>12</v>
      </c>
      <c r="CA58" s="59">
        <v>5</v>
      </c>
      <c r="CB58" s="59">
        <v>5</v>
      </c>
      <c r="CC58" s="59">
        <v>4</v>
      </c>
      <c r="CD58" s="59">
        <v>3</v>
      </c>
      <c r="CE58" s="59">
        <v>4</v>
      </c>
      <c r="CF58" s="59">
        <v>1</v>
      </c>
      <c r="CG58" s="59">
        <v>8</v>
      </c>
      <c r="CH58" s="59">
        <v>7</v>
      </c>
      <c r="CI58" s="76">
        <v>76</v>
      </c>
      <c r="CJ58" s="45">
        <v>120</v>
      </c>
    </row>
    <row r="59" spans="1:88" ht="14" customHeight="1" x14ac:dyDescent="0.35">
      <c r="A59" s="79">
        <v>434</v>
      </c>
      <c r="B59" s="61" t="s">
        <v>210</v>
      </c>
      <c r="C59" s="61" t="s">
        <v>209</v>
      </c>
      <c r="D59" s="63">
        <v>39.154800399999999</v>
      </c>
      <c r="E59" s="63">
        <v>-86.305396999999999</v>
      </c>
      <c r="F59" s="59" t="s">
        <v>294</v>
      </c>
      <c r="G59" s="59" t="s">
        <v>185</v>
      </c>
      <c r="H59" s="59">
        <v>51202080605</v>
      </c>
      <c r="I59" s="59">
        <v>39.154800399999999</v>
      </c>
      <c r="J59" s="59">
        <v>-86.305396999999999</v>
      </c>
      <c r="K59" s="59" t="s">
        <v>92</v>
      </c>
      <c r="L59" s="68">
        <v>0</v>
      </c>
      <c r="M59" s="70"/>
      <c r="N59" s="62">
        <v>54.6</v>
      </c>
      <c r="O59" s="62" t="s">
        <v>93</v>
      </c>
      <c r="P59" s="59">
        <v>17</v>
      </c>
      <c r="Q59" s="59">
        <v>6</v>
      </c>
      <c r="R59" s="70"/>
      <c r="S59" s="62">
        <v>0.7</v>
      </c>
      <c r="T59" s="70" t="s">
        <v>94</v>
      </c>
      <c r="U59" s="62">
        <v>2E-3</v>
      </c>
      <c r="V59" s="70" t="s">
        <v>94</v>
      </c>
      <c r="W59" s="62">
        <v>1.9E-3</v>
      </c>
      <c r="X59" s="70" t="s">
        <v>94</v>
      </c>
      <c r="Y59" s="62">
        <v>0.1</v>
      </c>
      <c r="Z59" s="70"/>
      <c r="AA59" s="62">
        <v>1.9E-2</v>
      </c>
      <c r="AB59" s="70"/>
      <c r="AC59" s="71">
        <v>3.1E-2</v>
      </c>
      <c r="AD59" s="69">
        <v>9.8263269933497096E-3</v>
      </c>
      <c r="AE59" s="62"/>
      <c r="AF59" s="68">
        <v>10</v>
      </c>
      <c r="AG59" s="68">
        <v>0</v>
      </c>
      <c r="AH59" s="68">
        <v>0</v>
      </c>
      <c r="AI59" s="68">
        <v>10</v>
      </c>
      <c r="AJ59" s="68">
        <v>8</v>
      </c>
      <c r="AK59" s="68">
        <v>9</v>
      </c>
      <c r="AL59" s="68">
        <v>5</v>
      </c>
      <c r="AM59" s="68">
        <v>5</v>
      </c>
      <c r="AN59" s="68">
        <v>4</v>
      </c>
      <c r="AO59" s="68">
        <v>3</v>
      </c>
      <c r="AP59" s="68">
        <v>6</v>
      </c>
      <c r="AQ59" s="68">
        <v>1</v>
      </c>
      <c r="AR59" s="68">
        <v>0</v>
      </c>
      <c r="AS59" s="68">
        <v>4</v>
      </c>
      <c r="AT59" s="76">
        <v>65</v>
      </c>
      <c r="AU59" s="68">
        <v>120</v>
      </c>
      <c r="AV59" s="59"/>
      <c r="AW59" s="59"/>
      <c r="AX59" s="59"/>
      <c r="AY59" s="81">
        <f t="shared" si="4"/>
        <v>50</v>
      </c>
      <c r="AZ59" s="82">
        <f t="shared" si="5"/>
        <v>0.18999999999999997</v>
      </c>
      <c r="BA59" s="82">
        <f t="shared" si="6"/>
        <v>0.95</v>
      </c>
      <c r="BB59" s="82">
        <f t="shared" si="7"/>
        <v>0.31045751633986923</v>
      </c>
      <c r="BC59" s="59">
        <v>44288</v>
      </c>
      <c r="BD59" s="59">
        <v>434</v>
      </c>
      <c r="BE59" s="59" t="s">
        <v>191</v>
      </c>
      <c r="BF59" s="59">
        <v>51202080605</v>
      </c>
      <c r="BG59" s="59" t="s">
        <v>156</v>
      </c>
      <c r="BH59" s="59">
        <v>39.154800399999999</v>
      </c>
      <c r="BI59" s="59">
        <v>-86.305396999999999</v>
      </c>
      <c r="BJ59" s="59" t="s">
        <v>92</v>
      </c>
      <c r="BK59" s="59">
        <v>5</v>
      </c>
      <c r="BL59" s="59">
        <v>4</v>
      </c>
      <c r="BM59" s="59">
        <v>4.0999999999999996</v>
      </c>
      <c r="BN59" s="59">
        <v>1.000000000000334</v>
      </c>
      <c r="BO59" s="59">
        <v>5.0000000000000001E-3</v>
      </c>
      <c r="BP59" s="59">
        <v>0.114</v>
      </c>
      <c r="BQ59" s="59" t="s">
        <v>98</v>
      </c>
      <c r="BR59" s="59">
        <v>1.7433512839253174E-5</v>
      </c>
      <c r="BS59" s="59">
        <v>0.214</v>
      </c>
      <c r="BT59" s="59">
        <v>2.4E-2</v>
      </c>
      <c r="BU59" s="59">
        <v>10</v>
      </c>
      <c r="BV59" s="59">
        <v>5</v>
      </c>
      <c r="BW59" s="59">
        <v>5</v>
      </c>
      <c r="BX59" s="59">
        <v>16</v>
      </c>
      <c r="BY59" s="59">
        <v>8</v>
      </c>
      <c r="BZ59" s="59">
        <v>6</v>
      </c>
      <c r="CA59" s="59">
        <v>5</v>
      </c>
      <c r="CB59" s="59">
        <v>3</v>
      </c>
      <c r="CC59" s="59">
        <v>2</v>
      </c>
      <c r="CD59" s="59">
        <v>3</v>
      </c>
      <c r="CE59" s="59">
        <v>8</v>
      </c>
      <c r="CF59" s="59">
        <v>2</v>
      </c>
      <c r="CG59" s="59">
        <v>4</v>
      </c>
      <c r="CH59" s="59">
        <v>4</v>
      </c>
      <c r="CI59" s="76">
        <v>81</v>
      </c>
      <c r="CJ59" s="45">
        <v>50</v>
      </c>
    </row>
    <row r="60" spans="1:88" ht="14" customHeight="1" x14ac:dyDescent="0.35">
      <c r="A60" s="79">
        <v>436</v>
      </c>
      <c r="B60" s="61" t="s">
        <v>183</v>
      </c>
      <c r="C60" s="61" t="s">
        <v>208</v>
      </c>
      <c r="D60" s="63">
        <v>39.148700699999999</v>
      </c>
      <c r="E60" s="63">
        <v>-86.346801799999994</v>
      </c>
      <c r="F60" s="59" t="s">
        <v>294</v>
      </c>
      <c r="G60" s="59" t="s">
        <v>185</v>
      </c>
      <c r="H60" s="59">
        <v>51202080605</v>
      </c>
      <c r="I60" s="59">
        <v>39.148700699999999</v>
      </c>
      <c r="J60" s="59">
        <v>-86.346801799999994</v>
      </c>
      <c r="K60" s="59" t="s">
        <v>92</v>
      </c>
      <c r="L60" s="68">
        <v>0</v>
      </c>
      <c r="M60" s="70"/>
      <c r="N60" s="62">
        <v>21.3</v>
      </c>
      <c r="O60" s="62" t="s">
        <v>93</v>
      </c>
      <c r="P60" s="59"/>
      <c r="Q60" s="59"/>
      <c r="R60" s="70"/>
      <c r="S60" s="62">
        <v>14.5</v>
      </c>
      <c r="T60" s="70"/>
      <c r="U60" s="62">
        <v>8.0000000000000002E-3</v>
      </c>
      <c r="V60" s="70" t="s">
        <v>94</v>
      </c>
      <c r="W60" s="62">
        <v>1.9E-3</v>
      </c>
      <c r="X60" s="70"/>
      <c r="Y60" s="62">
        <v>0.17399999999999999</v>
      </c>
      <c r="Z60" s="70" t="s">
        <v>94</v>
      </c>
      <c r="AA60" s="62">
        <v>7.9000000000000008E-3</v>
      </c>
      <c r="AB60" s="70"/>
      <c r="AC60" s="71">
        <v>3.5000000000000003E-2</v>
      </c>
      <c r="AD60" s="69" t="s">
        <v>102</v>
      </c>
      <c r="AE60" s="62"/>
      <c r="AF60" s="68">
        <v>0</v>
      </c>
      <c r="AG60" s="68">
        <v>0</v>
      </c>
      <c r="AH60" s="68">
        <v>0</v>
      </c>
      <c r="AI60" s="68">
        <v>10</v>
      </c>
      <c r="AJ60" s="68">
        <v>3</v>
      </c>
      <c r="AK60" s="68">
        <v>6</v>
      </c>
      <c r="AL60" s="68">
        <v>8</v>
      </c>
      <c r="AM60" s="68">
        <v>1</v>
      </c>
      <c r="AN60" s="68">
        <v>4</v>
      </c>
      <c r="AO60" s="68">
        <v>3</v>
      </c>
      <c r="AP60" s="68">
        <v>8</v>
      </c>
      <c r="AQ60" s="68">
        <v>1</v>
      </c>
      <c r="AR60" s="68">
        <v>0</v>
      </c>
      <c r="AS60" s="68">
        <v>0</v>
      </c>
      <c r="AT60" s="76">
        <v>44</v>
      </c>
      <c r="AU60" s="68" t="s">
        <v>115</v>
      </c>
      <c r="AV60" s="59"/>
      <c r="AW60" s="59"/>
      <c r="AX60" s="59"/>
      <c r="AY60" s="81">
        <f t="shared" si="4"/>
        <v>21.749999999999996</v>
      </c>
      <c r="AZ60" s="82">
        <f t="shared" si="5"/>
        <v>4.5402298850574722E-2</v>
      </c>
      <c r="BA60" s="82">
        <f t="shared" si="6"/>
        <v>0.23749999999999999</v>
      </c>
      <c r="BB60" s="82">
        <f t="shared" si="7"/>
        <v>7.7614379084967308E-2</v>
      </c>
      <c r="BC60" s="59">
        <v>44288</v>
      </c>
      <c r="BD60" s="59">
        <v>436</v>
      </c>
      <c r="BE60" s="59" t="s">
        <v>191</v>
      </c>
      <c r="BF60" s="59">
        <v>51202080605</v>
      </c>
      <c r="BG60" s="59" t="s">
        <v>156</v>
      </c>
      <c r="BH60" s="59">
        <v>39.148700699999999</v>
      </c>
      <c r="BI60" s="59">
        <v>-86.346801799999994</v>
      </c>
      <c r="BJ60" s="59" t="s">
        <v>186</v>
      </c>
      <c r="BK60" s="59" t="s">
        <v>115</v>
      </c>
      <c r="BL60" s="59" t="s">
        <v>115</v>
      </c>
      <c r="BM60" s="59"/>
      <c r="BN60" s="59"/>
      <c r="BO60" s="59" t="s">
        <v>102</v>
      </c>
      <c r="BP60" s="59" t="s">
        <v>102</v>
      </c>
      <c r="BQ60" s="59" t="s">
        <v>102</v>
      </c>
      <c r="BR60" s="59" t="s">
        <v>102</v>
      </c>
      <c r="BS60" s="59" t="s">
        <v>102</v>
      </c>
      <c r="BT60" s="59" t="s">
        <v>102</v>
      </c>
      <c r="BU60" s="59" t="s">
        <v>115</v>
      </c>
      <c r="BV60" s="59" t="s">
        <v>115</v>
      </c>
      <c r="BW60" s="59" t="s">
        <v>115</v>
      </c>
      <c r="BX60" s="59" t="s">
        <v>115</v>
      </c>
      <c r="BY60" s="59" t="s">
        <v>115</v>
      </c>
      <c r="BZ60" s="59" t="s">
        <v>115</v>
      </c>
      <c r="CA60" s="59" t="s">
        <v>115</v>
      </c>
      <c r="CB60" s="59" t="s">
        <v>115</v>
      </c>
      <c r="CC60" s="59" t="s">
        <v>115</v>
      </c>
      <c r="CD60" s="59" t="s">
        <v>115</v>
      </c>
      <c r="CE60" s="59" t="s">
        <v>115</v>
      </c>
      <c r="CF60" s="59" t="s">
        <v>115</v>
      </c>
      <c r="CG60" s="59" t="s">
        <v>115</v>
      </c>
      <c r="CH60" s="59" t="s">
        <v>115</v>
      </c>
      <c r="CI60" s="76" t="s">
        <v>115</v>
      </c>
      <c r="CJ60" s="45" t="s">
        <v>115</v>
      </c>
    </row>
    <row r="61" spans="1:88" ht="14" customHeight="1" x14ac:dyDescent="0.35">
      <c r="A61" s="79">
        <v>440</v>
      </c>
      <c r="B61" s="61" t="s">
        <v>206</v>
      </c>
      <c r="C61" s="61" t="s">
        <v>205</v>
      </c>
      <c r="D61" s="63">
        <v>39.2195015</v>
      </c>
      <c r="E61" s="63">
        <v>-86.273803700000002</v>
      </c>
      <c r="F61" s="59" t="s">
        <v>295</v>
      </c>
      <c r="G61" s="59" t="s">
        <v>185</v>
      </c>
      <c r="H61" s="59">
        <v>51202080604</v>
      </c>
      <c r="I61" s="59">
        <v>39.2195015</v>
      </c>
      <c r="J61" s="59">
        <v>-86.273803700000002</v>
      </c>
      <c r="K61" s="59" t="s">
        <v>92</v>
      </c>
      <c r="L61" s="68">
        <v>1</v>
      </c>
      <c r="M61" s="70"/>
      <c r="N61" s="62">
        <v>298.7</v>
      </c>
      <c r="O61" s="62" t="s">
        <v>93</v>
      </c>
      <c r="P61" s="59">
        <v>15.69</v>
      </c>
      <c r="Q61" s="59">
        <v>7.53</v>
      </c>
      <c r="R61" s="70"/>
      <c r="S61" s="62">
        <v>17.2</v>
      </c>
      <c r="T61" s="70"/>
      <c r="U61" s="62">
        <v>6.0000000000000001E-3</v>
      </c>
      <c r="V61" s="70" t="s">
        <v>94</v>
      </c>
      <c r="W61" s="62">
        <v>1.9E-3</v>
      </c>
      <c r="X61" s="70"/>
      <c r="Y61" s="62">
        <v>0.40200000000000002</v>
      </c>
      <c r="Z61" s="70"/>
      <c r="AA61" s="62">
        <v>0.20399999999999999</v>
      </c>
      <c r="AB61" s="70"/>
      <c r="AC61" s="71">
        <v>3.4000000000000002E-2</v>
      </c>
      <c r="AD61" s="69">
        <v>0.32791806156830222</v>
      </c>
      <c r="AE61" s="62"/>
      <c r="AF61" s="68">
        <v>6</v>
      </c>
      <c r="AG61" s="68">
        <v>0</v>
      </c>
      <c r="AH61" s="68">
        <v>0</v>
      </c>
      <c r="AI61" s="68">
        <v>8</v>
      </c>
      <c r="AJ61" s="68">
        <v>6</v>
      </c>
      <c r="AK61" s="68">
        <v>6</v>
      </c>
      <c r="AL61" s="68">
        <v>5</v>
      </c>
      <c r="AM61" s="68">
        <v>1</v>
      </c>
      <c r="AN61" s="68">
        <v>2</v>
      </c>
      <c r="AO61" s="68">
        <v>3</v>
      </c>
      <c r="AP61" s="68">
        <v>4</v>
      </c>
      <c r="AQ61" s="68">
        <v>1</v>
      </c>
      <c r="AR61" s="68">
        <v>4</v>
      </c>
      <c r="AS61" s="68">
        <v>4</v>
      </c>
      <c r="AT61" s="76">
        <v>50</v>
      </c>
      <c r="AU61" s="68">
        <v>250</v>
      </c>
      <c r="AV61" s="59"/>
      <c r="AW61" s="59"/>
      <c r="AX61" s="59"/>
      <c r="AY61" s="81">
        <f t="shared" si="4"/>
        <v>67</v>
      </c>
      <c r="AZ61" s="82">
        <f t="shared" si="5"/>
        <v>0.50746268656716409</v>
      </c>
      <c r="BA61" s="82">
        <f t="shared" si="6"/>
        <v>0.31666666666666665</v>
      </c>
      <c r="BB61" s="82">
        <f t="shared" si="7"/>
        <v>0.10348583877995642</v>
      </c>
      <c r="BC61" s="59">
        <v>44288</v>
      </c>
      <c r="BD61" s="59">
        <v>440</v>
      </c>
      <c r="BE61" s="59" t="s">
        <v>207</v>
      </c>
      <c r="BF61" s="59">
        <v>51202080604</v>
      </c>
      <c r="BG61" s="59" t="s">
        <v>156</v>
      </c>
      <c r="BH61" s="59">
        <v>39.2195015</v>
      </c>
      <c r="BI61" s="59">
        <v>-86.273803700000002</v>
      </c>
      <c r="BJ61" s="59" t="s">
        <v>92</v>
      </c>
      <c r="BK61" s="59">
        <v>5</v>
      </c>
      <c r="BL61" s="59">
        <v>5</v>
      </c>
      <c r="BM61" s="59">
        <v>8.6</v>
      </c>
      <c r="BN61" s="59" t="s">
        <v>96</v>
      </c>
      <c r="BO61" s="59">
        <v>6.0000000000000001E-3</v>
      </c>
      <c r="BP61" s="59">
        <v>0.16400000000000001</v>
      </c>
      <c r="BQ61" s="59" t="s">
        <v>98</v>
      </c>
      <c r="BR61" s="59">
        <v>1.7433317459562177E-4</v>
      </c>
      <c r="BS61" s="59">
        <v>0.26700000000000002</v>
      </c>
      <c r="BT61" s="59">
        <v>3.2000000000000001E-2</v>
      </c>
      <c r="BU61" s="59">
        <v>6</v>
      </c>
      <c r="BV61" s="59">
        <v>5</v>
      </c>
      <c r="BW61" s="59">
        <v>5</v>
      </c>
      <c r="BX61" s="59">
        <v>6</v>
      </c>
      <c r="BY61" s="59">
        <v>3</v>
      </c>
      <c r="BZ61" s="59">
        <v>6</v>
      </c>
      <c r="CA61" s="59">
        <v>5</v>
      </c>
      <c r="CB61" s="59">
        <v>1</v>
      </c>
      <c r="CC61" s="59">
        <v>2</v>
      </c>
      <c r="CD61" s="59">
        <v>2</v>
      </c>
      <c r="CE61" s="59">
        <v>0</v>
      </c>
      <c r="CF61" s="59">
        <v>2</v>
      </c>
      <c r="CG61" s="59">
        <v>4</v>
      </c>
      <c r="CH61" s="59">
        <v>4</v>
      </c>
      <c r="CI61" s="76">
        <v>51</v>
      </c>
      <c r="CJ61" s="45">
        <v>120</v>
      </c>
    </row>
    <row r="62" spans="1:88" ht="14" customHeight="1" x14ac:dyDescent="0.35">
      <c r="A62" s="79">
        <v>450</v>
      </c>
      <c r="B62" s="61" t="s">
        <v>204</v>
      </c>
      <c r="C62" s="61" t="s">
        <v>203</v>
      </c>
      <c r="D62" s="63">
        <v>39.203498799999998</v>
      </c>
      <c r="E62" s="63">
        <v>-86.402198799999994</v>
      </c>
      <c r="F62" s="59" t="s">
        <v>294</v>
      </c>
      <c r="G62" s="59" t="s">
        <v>185</v>
      </c>
      <c r="H62" s="59">
        <v>51202080605</v>
      </c>
      <c r="I62" s="59">
        <v>39.203498799999998</v>
      </c>
      <c r="J62" s="59">
        <v>-86.402198799999994</v>
      </c>
      <c r="K62" s="59" t="s">
        <v>92</v>
      </c>
      <c r="L62" s="68">
        <v>0</v>
      </c>
      <c r="M62" s="70" t="s">
        <v>94</v>
      </c>
      <c r="N62" s="62">
        <v>1</v>
      </c>
      <c r="O62" s="62" t="s">
        <v>93</v>
      </c>
      <c r="P62" s="59">
        <v>17</v>
      </c>
      <c r="Q62" s="59">
        <v>6</v>
      </c>
      <c r="R62" s="70"/>
      <c r="S62" s="62">
        <v>0.7</v>
      </c>
      <c r="T62" s="70" t="s">
        <v>94</v>
      </c>
      <c r="U62" s="62">
        <v>2E-3</v>
      </c>
      <c r="V62" s="70"/>
      <c r="W62" s="62">
        <v>2E-3</v>
      </c>
      <c r="X62" s="70" t="s">
        <v>94</v>
      </c>
      <c r="Y62" s="62">
        <v>0.1</v>
      </c>
      <c r="Z62" s="70"/>
      <c r="AA62" s="62">
        <v>6.3E-2</v>
      </c>
      <c r="AB62" s="70"/>
      <c r="AC62" s="71">
        <v>3.1E-2</v>
      </c>
      <c r="AD62" s="69">
        <v>9.8263269933497096E-3</v>
      </c>
      <c r="AE62" s="62"/>
      <c r="AF62" s="68">
        <v>10</v>
      </c>
      <c r="AG62" s="68">
        <v>0</v>
      </c>
      <c r="AH62" s="68">
        <v>0</v>
      </c>
      <c r="AI62" s="68">
        <v>12</v>
      </c>
      <c r="AJ62" s="68">
        <v>8</v>
      </c>
      <c r="AK62" s="68">
        <v>9</v>
      </c>
      <c r="AL62" s="68">
        <v>5</v>
      </c>
      <c r="AM62" s="68">
        <v>3</v>
      </c>
      <c r="AN62" s="68">
        <v>2</v>
      </c>
      <c r="AO62" s="68">
        <v>2</v>
      </c>
      <c r="AP62" s="68">
        <v>4</v>
      </c>
      <c r="AQ62" s="68">
        <v>1</v>
      </c>
      <c r="AR62" s="68">
        <v>4</v>
      </c>
      <c r="AS62" s="68">
        <v>7</v>
      </c>
      <c r="AT62" s="76">
        <v>67</v>
      </c>
      <c r="AU62" s="68">
        <v>240</v>
      </c>
      <c r="AV62" s="59"/>
      <c r="AW62" s="59"/>
      <c r="AX62" s="59"/>
      <c r="AY62" s="81">
        <f t="shared" si="4"/>
        <v>50</v>
      </c>
      <c r="AZ62" s="82">
        <f t="shared" si="5"/>
        <v>0.63</v>
      </c>
      <c r="BA62" s="82">
        <f t="shared" si="6"/>
        <v>1</v>
      </c>
      <c r="BB62" s="82">
        <f t="shared" si="7"/>
        <v>0.32679738562091504</v>
      </c>
      <c r="BC62" s="59">
        <v>44288</v>
      </c>
      <c r="BD62" s="59">
        <v>450</v>
      </c>
      <c r="BE62" s="59" t="s">
        <v>191</v>
      </c>
      <c r="BF62" s="59">
        <v>51202080605</v>
      </c>
      <c r="BG62" s="59" t="s">
        <v>156</v>
      </c>
      <c r="BH62" s="59">
        <v>39.203498799999998</v>
      </c>
      <c r="BI62" s="59">
        <v>-86.402198799999994</v>
      </c>
      <c r="BJ62" s="59" t="s">
        <v>92</v>
      </c>
      <c r="BK62" s="59">
        <v>6</v>
      </c>
      <c r="BL62" s="59">
        <v>5</v>
      </c>
      <c r="BM62" s="59">
        <v>2</v>
      </c>
      <c r="BN62" s="59" t="s">
        <v>96</v>
      </c>
      <c r="BO62" s="59">
        <v>4.0000000000000001E-3</v>
      </c>
      <c r="BP62" s="59">
        <v>9.8000000000000004E-2</v>
      </c>
      <c r="BQ62" s="59" t="s">
        <v>98</v>
      </c>
      <c r="BR62" s="59">
        <v>1.8903330013787928E-4</v>
      </c>
      <c r="BS62" s="59">
        <v>0.20100000000000001</v>
      </c>
      <c r="BT62" s="59">
        <v>0.02</v>
      </c>
      <c r="BU62" s="59">
        <v>10</v>
      </c>
      <c r="BV62" s="59">
        <v>5</v>
      </c>
      <c r="BW62" s="59">
        <v>0</v>
      </c>
      <c r="BX62" s="59">
        <v>18</v>
      </c>
      <c r="BY62" s="59">
        <v>8</v>
      </c>
      <c r="BZ62" s="59">
        <v>9</v>
      </c>
      <c r="CA62" s="59">
        <v>5</v>
      </c>
      <c r="CB62" s="59">
        <v>3</v>
      </c>
      <c r="CC62" s="59">
        <v>2</v>
      </c>
      <c r="CD62" s="59">
        <v>2</v>
      </c>
      <c r="CE62" s="59">
        <v>8</v>
      </c>
      <c r="CF62" s="59">
        <v>1</v>
      </c>
      <c r="CG62" s="59">
        <v>4</v>
      </c>
      <c r="CH62" s="59">
        <v>4</v>
      </c>
      <c r="CI62" s="76">
        <v>79</v>
      </c>
      <c r="CJ62" s="45">
        <v>120</v>
      </c>
    </row>
    <row r="63" spans="1:88" ht="14" customHeight="1" x14ac:dyDescent="0.35">
      <c r="A63" s="79">
        <v>452</v>
      </c>
      <c r="B63" s="61" t="s">
        <v>183</v>
      </c>
      <c r="C63" s="61" t="s">
        <v>201</v>
      </c>
      <c r="D63" s="63">
        <v>39.291099500000001</v>
      </c>
      <c r="E63" s="63">
        <v>-86.166397099999998</v>
      </c>
      <c r="F63" s="59" t="s">
        <v>307</v>
      </c>
      <c r="G63" s="59" t="s">
        <v>185</v>
      </c>
      <c r="H63" s="59">
        <v>51202080601</v>
      </c>
      <c r="I63" s="59">
        <v>39.291099500000001</v>
      </c>
      <c r="J63" s="59">
        <v>-86.166397099999998</v>
      </c>
      <c r="K63" s="59" t="s">
        <v>114</v>
      </c>
      <c r="L63" s="68"/>
      <c r="M63" s="70"/>
      <c r="N63" s="62"/>
      <c r="O63" s="62"/>
      <c r="P63" s="59"/>
      <c r="Q63" s="59"/>
      <c r="R63" s="70"/>
      <c r="S63" s="62"/>
      <c r="T63" s="70"/>
      <c r="U63" s="62"/>
      <c r="V63" s="70"/>
      <c r="W63" s="62"/>
      <c r="X63" s="70"/>
      <c r="Y63" s="62"/>
      <c r="Z63" s="70"/>
      <c r="AA63" s="62"/>
      <c r="AB63" s="70"/>
      <c r="AC63" s="71"/>
      <c r="AD63" s="69"/>
      <c r="AE63" s="62"/>
      <c r="AF63" s="68">
        <v>14</v>
      </c>
      <c r="AG63" s="68">
        <v>5</v>
      </c>
      <c r="AH63" s="68">
        <v>5</v>
      </c>
      <c r="AI63" s="68">
        <v>12</v>
      </c>
      <c r="AJ63" s="68">
        <v>6</v>
      </c>
      <c r="AK63" s="68">
        <v>9</v>
      </c>
      <c r="AL63" s="68">
        <v>5</v>
      </c>
      <c r="AM63" s="68">
        <v>3</v>
      </c>
      <c r="AN63" s="68">
        <v>4</v>
      </c>
      <c r="AO63" s="68">
        <v>3</v>
      </c>
      <c r="AP63" s="68">
        <v>4</v>
      </c>
      <c r="AQ63" s="68">
        <v>0</v>
      </c>
      <c r="AR63" s="68">
        <v>0</v>
      </c>
      <c r="AS63" s="68">
        <v>0</v>
      </c>
      <c r="AT63" s="76">
        <v>70</v>
      </c>
      <c r="AU63" s="68" t="s">
        <v>115</v>
      </c>
      <c r="AV63" s="59"/>
      <c r="AW63" s="59"/>
      <c r="AX63" s="59"/>
      <c r="AY63" s="81"/>
      <c r="AZ63" s="82"/>
      <c r="BA63" s="59"/>
      <c r="BB63" s="59"/>
      <c r="BC63" s="59">
        <v>44288</v>
      </c>
      <c r="BD63" s="59">
        <v>452</v>
      </c>
      <c r="BE63" s="59" t="s">
        <v>202</v>
      </c>
      <c r="BF63" s="59">
        <v>51202080601</v>
      </c>
      <c r="BG63" s="59" t="s">
        <v>156</v>
      </c>
      <c r="BH63" s="59">
        <v>39.291099500000001</v>
      </c>
      <c r="BI63" s="59">
        <v>-86.166397099999998</v>
      </c>
      <c r="BJ63" s="59" t="s">
        <v>92</v>
      </c>
      <c r="BK63" s="59">
        <v>6</v>
      </c>
      <c r="BL63" s="59">
        <v>5</v>
      </c>
      <c r="BM63" s="59">
        <v>7.5</v>
      </c>
      <c r="BN63" s="59">
        <v>0.59999999999993392</v>
      </c>
      <c r="BO63" s="59">
        <v>3.0000000000000001E-3</v>
      </c>
      <c r="BP63" s="59">
        <v>0.248</v>
      </c>
      <c r="BQ63" s="59" t="s">
        <v>98</v>
      </c>
      <c r="BR63" s="59">
        <v>1.8903330013787928E-4</v>
      </c>
      <c r="BS63" s="59">
        <v>0.34699999999999998</v>
      </c>
      <c r="BT63" s="59">
        <v>2.5999999999999999E-2</v>
      </c>
      <c r="BU63" s="59">
        <v>12</v>
      </c>
      <c r="BV63" s="59">
        <v>5</v>
      </c>
      <c r="BW63" s="59">
        <v>5</v>
      </c>
      <c r="BX63" s="59">
        <v>18</v>
      </c>
      <c r="BY63" s="59">
        <v>3</v>
      </c>
      <c r="BZ63" s="59">
        <v>9</v>
      </c>
      <c r="CA63" s="59">
        <v>8</v>
      </c>
      <c r="CB63" s="59">
        <v>2</v>
      </c>
      <c r="CC63" s="59">
        <v>4</v>
      </c>
      <c r="CD63" s="59">
        <v>2</v>
      </c>
      <c r="CE63" s="59">
        <v>8</v>
      </c>
      <c r="CF63" s="59">
        <v>5</v>
      </c>
      <c r="CG63" s="59">
        <v>7</v>
      </c>
      <c r="CH63" s="59">
        <v>6</v>
      </c>
      <c r="CI63" s="76">
        <v>94</v>
      </c>
      <c r="CJ63" s="45">
        <v>110</v>
      </c>
    </row>
    <row r="64" spans="1:88" ht="14" customHeight="1" x14ac:dyDescent="0.35">
      <c r="A64" s="79">
        <v>464</v>
      </c>
      <c r="B64" s="61" t="s">
        <v>200</v>
      </c>
      <c r="C64" s="61" t="s">
        <v>199</v>
      </c>
      <c r="D64" s="63">
        <v>39.206798599999999</v>
      </c>
      <c r="E64" s="63">
        <v>-86.397399899999996</v>
      </c>
      <c r="F64" s="59" t="s">
        <v>294</v>
      </c>
      <c r="G64" s="59" t="s">
        <v>185</v>
      </c>
      <c r="H64" s="59">
        <v>51202080605</v>
      </c>
      <c r="I64" s="59">
        <v>39.206798599999999</v>
      </c>
      <c r="J64" s="59">
        <v>-86.397399899999996</v>
      </c>
      <c r="K64" s="59" t="s">
        <v>92</v>
      </c>
      <c r="L64" s="68">
        <v>0</v>
      </c>
      <c r="M64" s="70"/>
      <c r="N64" s="62">
        <v>57.3</v>
      </c>
      <c r="O64" s="62" t="s">
        <v>93</v>
      </c>
      <c r="P64" s="59">
        <v>16</v>
      </c>
      <c r="Q64" s="59">
        <v>6</v>
      </c>
      <c r="R64" s="70"/>
      <c r="S64" s="62">
        <v>0.5</v>
      </c>
      <c r="T64" s="70" t="s">
        <v>94</v>
      </c>
      <c r="U64" s="62">
        <v>2E-3</v>
      </c>
      <c r="V64" s="70"/>
      <c r="W64" s="62">
        <v>2E-3</v>
      </c>
      <c r="X64" s="70" t="s">
        <v>94</v>
      </c>
      <c r="Y64" s="62">
        <v>0.1</v>
      </c>
      <c r="Z64" s="70"/>
      <c r="AA64" s="62">
        <v>1.0999999999999999E-2</v>
      </c>
      <c r="AB64" s="70"/>
      <c r="AC64" s="71">
        <v>0.03</v>
      </c>
      <c r="AD64" s="69">
        <v>8.8231104200304708E-3</v>
      </c>
      <c r="AE64" s="62"/>
      <c r="AF64" s="68">
        <v>6</v>
      </c>
      <c r="AG64" s="68">
        <v>0</v>
      </c>
      <c r="AH64" s="68">
        <v>0</v>
      </c>
      <c r="AI64" s="68">
        <v>6</v>
      </c>
      <c r="AJ64" s="68">
        <v>6</v>
      </c>
      <c r="AK64" s="68">
        <v>9</v>
      </c>
      <c r="AL64" s="68">
        <v>5</v>
      </c>
      <c r="AM64" s="68">
        <v>0</v>
      </c>
      <c r="AN64" s="68">
        <v>2</v>
      </c>
      <c r="AO64" s="68">
        <v>3</v>
      </c>
      <c r="AP64" s="68">
        <v>0</v>
      </c>
      <c r="AQ64" s="68">
        <v>0</v>
      </c>
      <c r="AR64" s="68">
        <v>0</v>
      </c>
      <c r="AS64" s="68">
        <v>0</v>
      </c>
      <c r="AT64" s="76">
        <v>37</v>
      </c>
      <c r="AU64" s="68">
        <v>240</v>
      </c>
      <c r="AV64" s="59"/>
      <c r="AW64" s="59"/>
      <c r="AX64" s="59"/>
      <c r="AY64" s="81">
        <f>Y64/U64</f>
        <v>50</v>
      </c>
      <c r="AZ64" s="82">
        <f>AA64/Y64</f>
        <v>0.10999999999999999</v>
      </c>
      <c r="BA64" s="82">
        <f>W64/U64</f>
        <v>1</v>
      </c>
      <c r="BB64" s="82">
        <f>W64/(U64*3.06)</f>
        <v>0.32679738562091504</v>
      </c>
      <c r="BC64" s="59">
        <v>44288</v>
      </c>
      <c r="BD64" s="59">
        <v>464</v>
      </c>
      <c r="BE64" s="59" t="s">
        <v>191</v>
      </c>
      <c r="BF64" s="59">
        <v>51202080605</v>
      </c>
      <c r="BG64" s="59" t="s">
        <v>156</v>
      </c>
      <c r="BH64" s="59">
        <v>39.206798599999999</v>
      </c>
      <c r="BI64" s="59">
        <v>-86.397399899999996</v>
      </c>
      <c r="BJ64" s="59" t="s">
        <v>92</v>
      </c>
      <c r="BK64" s="59">
        <v>5</v>
      </c>
      <c r="BL64" s="59">
        <v>4</v>
      </c>
      <c r="BM64" s="59">
        <v>7.5</v>
      </c>
      <c r="BN64" s="59" t="s">
        <v>96</v>
      </c>
      <c r="BO64" s="59">
        <v>8.0000000000000002E-3</v>
      </c>
      <c r="BP64" s="59">
        <v>5.5E-2</v>
      </c>
      <c r="BQ64" s="59" t="s">
        <v>98</v>
      </c>
      <c r="BR64" s="59">
        <v>1.7433512839253174E-5</v>
      </c>
      <c r="BS64" s="59">
        <v>0.114</v>
      </c>
      <c r="BT64" s="59">
        <v>2.3E-2</v>
      </c>
      <c r="BU64" s="59">
        <v>14</v>
      </c>
      <c r="BV64" s="59">
        <v>5</v>
      </c>
      <c r="BW64" s="59">
        <v>5</v>
      </c>
      <c r="BX64" s="59">
        <v>14</v>
      </c>
      <c r="BY64" s="59">
        <v>3</v>
      </c>
      <c r="BZ64" s="59">
        <v>9</v>
      </c>
      <c r="CA64" s="59">
        <v>0</v>
      </c>
      <c r="CB64" s="59">
        <v>4.5</v>
      </c>
      <c r="CC64" s="59">
        <v>0</v>
      </c>
      <c r="CD64" s="59">
        <v>2</v>
      </c>
      <c r="CE64" s="59">
        <v>0</v>
      </c>
      <c r="CF64" s="59">
        <v>1</v>
      </c>
      <c r="CG64" s="59">
        <v>4</v>
      </c>
      <c r="CH64" s="59">
        <v>4</v>
      </c>
      <c r="CI64" s="76">
        <v>65.5</v>
      </c>
      <c r="CJ64" s="45">
        <v>50</v>
      </c>
    </row>
    <row r="65" spans="1:88" ht="14" customHeight="1" x14ac:dyDescent="0.35">
      <c r="A65" s="79">
        <v>485</v>
      </c>
      <c r="B65" s="61" t="s">
        <v>198</v>
      </c>
      <c r="C65" s="61" t="s">
        <v>197</v>
      </c>
      <c r="D65" s="63">
        <v>39.144901300000001</v>
      </c>
      <c r="E65" s="63">
        <v>-86.340400700000004</v>
      </c>
      <c r="F65" s="59" t="s">
        <v>294</v>
      </c>
      <c r="G65" s="59" t="s">
        <v>185</v>
      </c>
      <c r="H65" s="59">
        <v>51202080605</v>
      </c>
      <c r="I65" s="59">
        <v>39.144901300000001</v>
      </c>
      <c r="J65" s="59">
        <v>-86.340400700000004</v>
      </c>
      <c r="K65" s="59" t="s">
        <v>114</v>
      </c>
      <c r="L65" s="68"/>
      <c r="M65" s="70"/>
      <c r="N65" s="62"/>
      <c r="O65" s="62"/>
      <c r="P65" s="59"/>
      <c r="Q65" s="59"/>
      <c r="R65" s="70"/>
      <c r="S65" s="62"/>
      <c r="T65" s="70"/>
      <c r="U65" s="62"/>
      <c r="V65" s="70"/>
      <c r="W65" s="62"/>
      <c r="X65" s="70"/>
      <c r="Y65" s="62"/>
      <c r="Z65" s="70"/>
      <c r="AA65" s="62"/>
      <c r="AB65" s="70"/>
      <c r="AC65" s="71"/>
      <c r="AD65" s="69"/>
      <c r="AE65" s="62"/>
      <c r="AF65" s="68">
        <v>12</v>
      </c>
      <c r="AG65" s="68">
        <v>0</v>
      </c>
      <c r="AH65" s="68">
        <v>0</v>
      </c>
      <c r="AI65" s="68">
        <v>6</v>
      </c>
      <c r="AJ65" s="68">
        <v>6</v>
      </c>
      <c r="AK65" s="68">
        <v>9</v>
      </c>
      <c r="AL65" s="68">
        <v>6.5</v>
      </c>
      <c r="AM65" s="68">
        <v>1.5</v>
      </c>
      <c r="AN65" s="68">
        <v>3</v>
      </c>
      <c r="AO65" s="68">
        <v>2</v>
      </c>
      <c r="AP65" s="68">
        <v>0</v>
      </c>
      <c r="AQ65" s="68">
        <v>0</v>
      </c>
      <c r="AR65" s="68">
        <v>0</v>
      </c>
      <c r="AS65" s="68">
        <v>0</v>
      </c>
      <c r="AT65" s="76">
        <v>46</v>
      </c>
      <c r="AU65" s="68" t="s">
        <v>115</v>
      </c>
      <c r="AV65" s="59"/>
      <c r="AW65" s="59"/>
      <c r="AX65" s="59"/>
      <c r="AY65" s="81"/>
      <c r="AZ65" s="82"/>
      <c r="BA65" s="59"/>
      <c r="BB65" s="59"/>
      <c r="BC65" s="59">
        <v>44288</v>
      </c>
      <c r="BD65" s="59">
        <v>485</v>
      </c>
      <c r="BE65" s="59" t="s">
        <v>191</v>
      </c>
      <c r="BF65" s="59">
        <v>51202080605</v>
      </c>
      <c r="BG65" s="59" t="s">
        <v>156</v>
      </c>
      <c r="BH65" s="59">
        <v>39.144901300000001</v>
      </c>
      <c r="BI65" s="59">
        <v>-86.340400700000004</v>
      </c>
      <c r="BJ65" s="59" t="s">
        <v>92</v>
      </c>
      <c r="BK65" s="59">
        <v>4.3</v>
      </c>
      <c r="BL65" s="59">
        <v>5</v>
      </c>
      <c r="BM65" s="59">
        <v>2</v>
      </c>
      <c r="BN65" s="59">
        <v>7.4000000000000732</v>
      </c>
      <c r="BO65" s="59">
        <v>5.0000000000000001E-3</v>
      </c>
      <c r="BP65" s="59">
        <v>5.2999999999999999E-2</v>
      </c>
      <c r="BQ65" s="59" t="s">
        <v>98</v>
      </c>
      <c r="BR65" s="59">
        <v>1.6467149446737134E-4</v>
      </c>
      <c r="BS65" s="59">
        <v>0.1</v>
      </c>
      <c r="BT65" s="59">
        <v>2.1999999999999999E-2</v>
      </c>
      <c r="BU65" s="59">
        <v>10</v>
      </c>
      <c r="BV65" s="59">
        <v>5</v>
      </c>
      <c r="BW65" s="59">
        <v>0</v>
      </c>
      <c r="BX65" s="59">
        <v>6</v>
      </c>
      <c r="BY65" s="59">
        <v>3</v>
      </c>
      <c r="BZ65" s="59">
        <v>9</v>
      </c>
      <c r="CA65" s="59">
        <v>5</v>
      </c>
      <c r="CB65" s="59">
        <v>2</v>
      </c>
      <c r="CC65" s="59">
        <v>4</v>
      </c>
      <c r="CD65" s="59">
        <v>2</v>
      </c>
      <c r="CE65" s="59">
        <v>0</v>
      </c>
      <c r="CF65" s="59">
        <v>2</v>
      </c>
      <c r="CG65" s="59">
        <v>4</v>
      </c>
      <c r="CH65" s="59">
        <v>7</v>
      </c>
      <c r="CI65" s="76">
        <v>59</v>
      </c>
      <c r="CJ65" s="45">
        <v>120</v>
      </c>
    </row>
    <row r="66" spans="1:88" ht="14" customHeight="1" x14ac:dyDescent="0.35">
      <c r="A66" s="79">
        <v>488</v>
      </c>
      <c r="B66" s="61" t="s">
        <v>188</v>
      </c>
      <c r="C66" s="61" t="s">
        <v>195</v>
      </c>
      <c r="D66" s="63">
        <v>39.214900999999998</v>
      </c>
      <c r="E66" s="63">
        <v>-86.168197599999999</v>
      </c>
      <c r="F66" s="59" t="s">
        <v>296</v>
      </c>
      <c r="G66" s="59" t="s">
        <v>185</v>
      </c>
      <c r="H66" s="59">
        <v>51202080602</v>
      </c>
      <c r="I66" s="59">
        <v>39.214900999999998</v>
      </c>
      <c r="J66" s="59">
        <v>-86.168197599999999</v>
      </c>
      <c r="K66" s="59" t="s">
        <v>92</v>
      </c>
      <c r="L66" s="68">
        <v>4</v>
      </c>
      <c r="M66" s="70"/>
      <c r="N66" s="62">
        <v>180.7</v>
      </c>
      <c r="O66" s="62" t="s">
        <v>93</v>
      </c>
      <c r="P66" s="59">
        <v>15</v>
      </c>
      <c r="Q66" s="59">
        <v>7</v>
      </c>
      <c r="R66" s="70"/>
      <c r="S66" s="62">
        <v>639.20000000000005</v>
      </c>
      <c r="T66" s="70"/>
      <c r="U66" s="62">
        <v>0.23499999999999999</v>
      </c>
      <c r="V66" s="70"/>
      <c r="W66" s="62">
        <v>1.4E-2</v>
      </c>
      <c r="X66" s="70"/>
      <c r="Y66" s="62">
        <v>2.1539999999999999</v>
      </c>
      <c r="Z66" s="70" t="s">
        <v>94</v>
      </c>
      <c r="AA66" s="62">
        <v>7.9000000000000008E-3</v>
      </c>
      <c r="AB66" s="70"/>
      <c r="AC66" s="71">
        <v>8.3000000000000004E-2</v>
      </c>
      <c r="AD66" s="69">
        <v>0.22581784618415915</v>
      </c>
      <c r="AE66" s="62"/>
      <c r="AF66" s="68">
        <v>10</v>
      </c>
      <c r="AG66" s="68">
        <v>5</v>
      </c>
      <c r="AH66" s="68">
        <v>0</v>
      </c>
      <c r="AI66" s="68">
        <v>4</v>
      </c>
      <c r="AJ66" s="68">
        <v>6</v>
      </c>
      <c r="AK66" s="68">
        <v>12</v>
      </c>
      <c r="AL66" s="68">
        <v>5</v>
      </c>
      <c r="AM66" s="68">
        <v>4</v>
      </c>
      <c r="AN66" s="68">
        <v>2</v>
      </c>
      <c r="AO66" s="68">
        <v>2</v>
      </c>
      <c r="AP66" s="68">
        <v>0</v>
      </c>
      <c r="AQ66" s="68">
        <v>0</v>
      </c>
      <c r="AR66" s="68">
        <v>0</v>
      </c>
      <c r="AS66" s="68">
        <v>0</v>
      </c>
      <c r="AT66" s="76">
        <v>50</v>
      </c>
      <c r="AU66" s="68">
        <v>425</v>
      </c>
      <c r="AV66" s="59"/>
      <c r="AW66" s="59"/>
      <c r="AX66" s="59"/>
      <c r="AY66" s="81">
        <f>Y66/U66</f>
        <v>9.1659574468085108</v>
      </c>
      <c r="AZ66" s="82">
        <f>AA66/Y66</f>
        <v>3.6675951717734454E-3</v>
      </c>
      <c r="BA66" s="82">
        <f>W66/U66</f>
        <v>5.9574468085106386E-2</v>
      </c>
      <c r="BB66" s="82">
        <f>W66/(U66*3.06)</f>
        <v>1.9468780419969408E-2</v>
      </c>
      <c r="BC66" s="59">
        <v>44288</v>
      </c>
      <c r="BD66" s="59">
        <v>488</v>
      </c>
      <c r="BE66" s="59" t="s">
        <v>196</v>
      </c>
      <c r="BF66" s="59">
        <v>51202080602</v>
      </c>
      <c r="BG66" s="59" t="s">
        <v>156</v>
      </c>
      <c r="BH66" s="59">
        <v>39.214900999999998</v>
      </c>
      <c r="BI66" s="59">
        <v>-86.168197599999999</v>
      </c>
      <c r="BJ66" s="59" t="s">
        <v>92</v>
      </c>
      <c r="BK66" s="59">
        <v>6</v>
      </c>
      <c r="BL66" s="59">
        <v>4</v>
      </c>
      <c r="BM66" s="59">
        <v>3.1</v>
      </c>
      <c r="BN66" s="59" t="s">
        <v>96</v>
      </c>
      <c r="BO66" s="59">
        <v>1.4E-2</v>
      </c>
      <c r="BP66" s="59">
        <v>6.9000000000000006E-2</v>
      </c>
      <c r="BQ66" s="59" t="s">
        <v>98</v>
      </c>
      <c r="BR66" s="59">
        <v>1.8903559732505979E-5</v>
      </c>
      <c r="BS66" s="59">
        <v>0.1515</v>
      </c>
      <c r="BT66" s="59">
        <v>3.0499999999999999E-2</v>
      </c>
      <c r="BU66" s="59">
        <v>10</v>
      </c>
      <c r="BV66" s="59">
        <v>5</v>
      </c>
      <c r="BW66" s="59">
        <v>5</v>
      </c>
      <c r="BX66" s="59">
        <v>0</v>
      </c>
      <c r="BY66" s="59">
        <v>3</v>
      </c>
      <c r="BZ66" s="59">
        <v>12</v>
      </c>
      <c r="CA66" s="59">
        <v>5</v>
      </c>
      <c r="CB66" s="59">
        <v>5</v>
      </c>
      <c r="CC66" s="59">
        <v>2</v>
      </c>
      <c r="CD66" s="59">
        <v>3</v>
      </c>
      <c r="CE66" s="59">
        <v>4</v>
      </c>
      <c r="CF66" s="59">
        <v>1</v>
      </c>
      <c r="CG66" s="59">
        <v>4</v>
      </c>
      <c r="CH66" s="59">
        <v>4</v>
      </c>
      <c r="CI66" s="76">
        <v>63</v>
      </c>
      <c r="CJ66" s="45">
        <v>50</v>
      </c>
    </row>
    <row r="67" spans="1:88" ht="14" customHeight="1" x14ac:dyDescent="0.35">
      <c r="A67" s="79">
        <v>492</v>
      </c>
      <c r="B67" s="61" t="s">
        <v>193</v>
      </c>
      <c r="C67" s="61" t="s">
        <v>192</v>
      </c>
      <c r="D67" s="63">
        <v>39.168300600000002</v>
      </c>
      <c r="E67" s="63">
        <v>-86.183097799999999</v>
      </c>
      <c r="F67" s="59" t="s">
        <v>297</v>
      </c>
      <c r="G67" s="59" t="s">
        <v>185</v>
      </c>
      <c r="H67" s="59">
        <v>51202080603</v>
      </c>
      <c r="I67" s="59">
        <v>39.168300600000002</v>
      </c>
      <c r="J67" s="59">
        <v>-86.183097799999999</v>
      </c>
      <c r="K67" s="59" t="s">
        <v>92</v>
      </c>
      <c r="L67" s="68">
        <v>1</v>
      </c>
      <c r="M67" s="70"/>
      <c r="N67" s="62">
        <v>14.6</v>
      </c>
      <c r="O67" s="62" t="s">
        <v>93</v>
      </c>
      <c r="P67" s="59">
        <v>15</v>
      </c>
      <c r="Q67" s="59">
        <v>6</v>
      </c>
      <c r="R67" s="70"/>
      <c r="S67" s="62">
        <v>1</v>
      </c>
      <c r="T67" s="70"/>
      <c r="U67" s="62">
        <v>1.7000000000000001E-2</v>
      </c>
      <c r="V67" s="70"/>
      <c r="W67" s="62">
        <v>1.9E-2</v>
      </c>
      <c r="X67" s="70" t="s">
        <v>94</v>
      </c>
      <c r="Y67" s="62">
        <v>0.1</v>
      </c>
      <c r="Z67" s="70"/>
      <c r="AA67" s="62">
        <v>4.2999999999999997E-2</v>
      </c>
      <c r="AB67" s="70"/>
      <c r="AC67" s="71">
        <v>2.1999999999999999E-2</v>
      </c>
      <c r="AD67" s="69">
        <v>6.0002255882193462E-3</v>
      </c>
      <c r="AE67" s="62"/>
      <c r="AF67" s="68">
        <v>10</v>
      </c>
      <c r="AG67" s="68">
        <v>5</v>
      </c>
      <c r="AH67" s="68">
        <v>5</v>
      </c>
      <c r="AI67" s="68">
        <v>8</v>
      </c>
      <c r="AJ67" s="68">
        <v>6</v>
      </c>
      <c r="AK67" s="68">
        <v>9</v>
      </c>
      <c r="AL67" s="68">
        <v>5</v>
      </c>
      <c r="AM67" s="68">
        <v>5</v>
      </c>
      <c r="AN67" s="68">
        <v>4</v>
      </c>
      <c r="AO67" s="68">
        <v>3</v>
      </c>
      <c r="AP67" s="68">
        <v>4</v>
      </c>
      <c r="AQ67" s="68">
        <v>1</v>
      </c>
      <c r="AR67" s="68">
        <v>0</v>
      </c>
      <c r="AS67" s="68">
        <v>4</v>
      </c>
      <c r="AT67" s="76">
        <v>69</v>
      </c>
      <c r="AU67" s="68">
        <v>250</v>
      </c>
      <c r="AV67" s="59"/>
      <c r="AW67" s="59"/>
      <c r="AX67" s="59"/>
      <c r="AY67" s="81">
        <f>Y67/U67</f>
        <v>5.8823529411764701</v>
      </c>
      <c r="AZ67" s="82">
        <f>AA67/Y67</f>
        <v>0.42999999999999994</v>
      </c>
      <c r="BA67" s="82">
        <f>W67/U67</f>
        <v>1.1176470588235292</v>
      </c>
      <c r="BB67" s="82">
        <f>W67/(U67*3.06)</f>
        <v>0.36524413687043439</v>
      </c>
      <c r="BC67" s="59">
        <v>44288</v>
      </c>
      <c r="BD67" s="59">
        <v>492</v>
      </c>
      <c r="BE67" s="59" t="s">
        <v>194</v>
      </c>
      <c r="BF67" s="59">
        <v>51202080603</v>
      </c>
      <c r="BG67" s="59" t="s">
        <v>156</v>
      </c>
      <c r="BH67" s="59">
        <v>39.168300600000002</v>
      </c>
      <c r="BI67" s="59">
        <v>-86.183097799999999</v>
      </c>
      <c r="BJ67" s="59" t="s">
        <v>92</v>
      </c>
      <c r="BK67" s="59">
        <v>4</v>
      </c>
      <c r="BL67" s="59">
        <v>4</v>
      </c>
      <c r="BM67" s="59">
        <v>70.599999999999994</v>
      </c>
      <c r="BN67" s="59" t="s">
        <v>96</v>
      </c>
      <c r="BO67" s="59">
        <v>7.0000000000000001E-3</v>
      </c>
      <c r="BP67" s="59">
        <v>0.10150000000000001</v>
      </c>
      <c r="BQ67" s="59" t="s">
        <v>98</v>
      </c>
      <c r="BR67" s="59">
        <v>1.6068394969611172E-5</v>
      </c>
      <c r="BS67" s="59">
        <v>0.21</v>
      </c>
      <c r="BT67" s="59">
        <v>2.9000000000000001E-2</v>
      </c>
      <c r="BU67" s="59">
        <v>14</v>
      </c>
      <c r="BV67" s="59">
        <v>5</v>
      </c>
      <c r="BW67" s="59">
        <v>5</v>
      </c>
      <c r="BX67" s="59">
        <v>4</v>
      </c>
      <c r="BY67" s="59">
        <v>6</v>
      </c>
      <c r="BZ67" s="59">
        <v>9</v>
      </c>
      <c r="CA67" s="59">
        <v>5</v>
      </c>
      <c r="CB67" s="59">
        <v>4</v>
      </c>
      <c r="CC67" s="59">
        <v>4</v>
      </c>
      <c r="CD67" s="59">
        <v>2</v>
      </c>
      <c r="CE67" s="59">
        <v>2</v>
      </c>
      <c r="CF67" s="59">
        <v>5</v>
      </c>
      <c r="CG67" s="59">
        <v>6</v>
      </c>
      <c r="CH67" s="59">
        <v>7</v>
      </c>
      <c r="CI67" s="76">
        <v>78</v>
      </c>
      <c r="CJ67" s="45">
        <v>25</v>
      </c>
    </row>
    <row r="68" spans="1:88" ht="14" customHeight="1" x14ac:dyDescent="0.35">
      <c r="A68" s="79">
        <v>495</v>
      </c>
      <c r="B68" s="61" t="s">
        <v>190</v>
      </c>
      <c r="C68" s="61" t="s">
        <v>189</v>
      </c>
      <c r="D68" s="63">
        <v>39.184699999999999</v>
      </c>
      <c r="E68" s="63">
        <v>-86.391197199999993</v>
      </c>
      <c r="F68" s="59" t="s">
        <v>294</v>
      </c>
      <c r="G68" s="59" t="s">
        <v>185</v>
      </c>
      <c r="H68" s="59">
        <v>51202080605</v>
      </c>
      <c r="I68" s="59">
        <v>39.184699999999999</v>
      </c>
      <c r="J68" s="59">
        <v>-86.391197199999993</v>
      </c>
      <c r="K68" s="59" t="s">
        <v>114</v>
      </c>
      <c r="L68" s="68"/>
      <c r="M68" s="70"/>
      <c r="N68" s="62"/>
      <c r="O68" s="62"/>
      <c r="P68" s="59"/>
      <c r="Q68" s="59"/>
      <c r="R68" s="70"/>
      <c r="S68" s="62"/>
      <c r="T68" s="70"/>
      <c r="U68" s="62"/>
      <c r="V68" s="70"/>
      <c r="W68" s="62"/>
      <c r="X68" s="70"/>
      <c r="Y68" s="62"/>
      <c r="Z68" s="70"/>
      <c r="AA68" s="62"/>
      <c r="AB68" s="70"/>
      <c r="AC68" s="71"/>
      <c r="AD68" s="69"/>
      <c r="AE68" s="62"/>
      <c r="AF68" s="68">
        <v>14</v>
      </c>
      <c r="AG68" s="68">
        <v>5</v>
      </c>
      <c r="AH68" s="68">
        <v>5</v>
      </c>
      <c r="AI68" s="68">
        <v>12</v>
      </c>
      <c r="AJ68" s="68">
        <v>6</v>
      </c>
      <c r="AK68" s="68">
        <v>9</v>
      </c>
      <c r="AL68" s="68">
        <v>5</v>
      </c>
      <c r="AM68" s="68">
        <v>2</v>
      </c>
      <c r="AN68" s="68">
        <v>2</v>
      </c>
      <c r="AO68" s="68">
        <v>3</v>
      </c>
      <c r="AP68" s="68">
        <v>0</v>
      </c>
      <c r="AQ68" s="68">
        <v>0</v>
      </c>
      <c r="AR68" s="68">
        <v>0</v>
      </c>
      <c r="AS68" s="68">
        <v>0</v>
      </c>
      <c r="AT68" s="76">
        <v>63</v>
      </c>
      <c r="AU68" s="68" t="s">
        <v>115</v>
      </c>
      <c r="AV68" s="59"/>
      <c r="AW68" s="59"/>
      <c r="AX68" s="59"/>
      <c r="AY68" s="81"/>
      <c r="AZ68" s="82"/>
      <c r="BA68" s="59"/>
      <c r="BB68" s="59"/>
      <c r="BC68" s="59">
        <v>44288</v>
      </c>
      <c r="BD68" s="59">
        <v>495</v>
      </c>
      <c r="BE68" s="59" t="s">
        <v>191</v>
      </c>
      <c r="BF68" s="59">
        <v>51202080605</v>
      </c>
      <c r="BG68" s="59" t="s">
        <v>156</v>
      </c>
      <c r="BH68" s="59">
        <v>39.184699999999999</v>
      </c>
      <c r="BI68" s="59">
        <v>-86.391197199999993</v>
      </c>
      <c r="BJ68" s="59" t="s">
        <v>92</v>
      </c>
      <c r="BK68" s="59">
        <v>5</v>
      </c>
      <c r="BL68" s="59">
        <v>5</v>
      </c>
      <c r="BM68" s="59">
        <v>11.9</v>
      </c>
      <c r="BN68" s="59" t="s">
        <v>96</v>
      </c>
      <c r="BO68" s="59">
        <v>3.0000000000000001E-3</v>
      </c>
      <c r="BP68" s="59">
        <v>0.114</v>
      </c>
      <c r="BQ68" s="59" t="s">
        <v>98</v>
      </c>
      <c r="BR68" s="59">
        <v>1.7433317459562177E-4</v>
      </c>
      <c r="BS68" s="59">
        <v>0.17899999999999999</v>
      </c>
      <c r="BT68" s="59">
        <v>0.02</v>
      </c>
      <c r="BU68" s="59">
        <v>14</v>
      </c>
      <c r="BV68" s="59">
        <v>5</v>
      </c>
      <c r="BW68" s="59">
        <v>5</v>
      </c>
      <c r="BX68" s="59">
        <v>14</v>
      </c>
      <c r="BY68" s="59">
        <v>6</v>
      </c>
      <c r="BZ68" s="59">
        <v>9</v>
      </c>
      <c r="CA68" s="59">
        <v>5</v>
      </c>
      <c r="CB68" s="59">
        <v>3</v>
      </c>
      <c r="CC68" s="59">
        <v>4</v>
      </c>
      <c r="CD68" s="59">
        <v>3</v>
      </c>
      <c r="CE68" s="59">
        <v>4</v>
      </c>
      <c r="CF68" s="59">
        <v>1</v>
      </c>
      <c r="CG68" s="59">
        <v>4</v>
      </c>
      <c r="CH68" s="59">
        <v>4</v>
      </c>
      <c r="CI68" s="76">
        <v>81</v>
      </c>
      <c r="CJ68" s="45">
        <v>120</v>
      </c>
    </row>
    <row r="69" spans="1:88" ht="14" customHeight="1" x14ac:dyDescent="0.35">
      <c r="A69" s="79">
        <v>498</v>
      </c>
      <c r="B69" s="61" t="s">
        <v>188</v>
      </c>
      <c r="C69" s="61" t="s">
        <v>187</v>
      </c>
      <c r="D69" s="63">
        <v>39.141101800000001</v>
      </c>
      <c r="E69" s="63">
        <v>-86.403503400000005</v>
      </c>
      <c r="F69" s="59" t="s">
        <v>306</v>
      </c>
      <c r="G69" s="59" t="s">
        <v>185</v>
      </c>
      <c r="H69" s="59">
        <v>51202080606</v>
      </c>
      <c r="I69" s="59">
        <v>39.141101800000001</v>
      </c>
      <c r="J69" s="59">
        <v>-86.403503400000005</v>
      </c>
      <c r="K69" s="59" t="s">
        <v>92</v>
      </c>
      <c r="L69" s="68">
        <v>0</v>
      </c>
      <c r="M69" s="70"/>
      <c r="N69" s="62">
        <v>1</v>
      </c>
      <c r="O69" s="62" t="s">
        <v>93</v>
      </c>
      <c r="P69" s="59">
        <v>16.5</v>
      </c>
      <c r="Q69" s="59">
        <v>6</v>
      </c>
      <c r="R69" s="70"/>
      <c r="S69" s="62">
        <v>2.5</v>
      </c>
      <c r="T69" s="70"/>
      <c r="U69" s="62">
        <v>4.0000000000000001E-3</v>
      </c>
      <c r="V69" s="70"/>
      <c r="W69" s="62">
        <v>2E-3</v>
      </c>
      <c r="X69" s="70" t="s">
        <v>94</v>
      </c>
      <c r="Y69" s="62">
        <v>0.1</v>
      </c>
      <c r="Z69" s="70" t="s">
        <v>94</v>
      </c>
      <c r="AA69" s="62">
        <v>7.9000000000000008E-3</v>
      </c>
      <c r="AB69" s="70"/>
      <c r="AC69" s="71">
        <v>2.5000000000000001E-2</v>
      </c>
      <c r="AD69" s="69">
        <v>7.6336662247376294E-3</v>
      </c>
      <c r="AE69" s="62"/>
      <c r="AF69" s="68">
        <v>14</v>
      </c>
      <c r="AG69" s="68">
        <v>0</v>
      </c>
      <c r="AH69" s="68">
        <v>0</v>
      </c>
      <c r="AI69" s="68">
        <v>14</v>
      </c>
      <c r="AJ69" s="68">
        <v>8</v>
      </c>
      <c r="AK69" s="68">
        <v>9</v>
      </c>
      <c r="AL69" s="68">
        <v>5</v>
      </c>
      <c r="AM69" s="68">
        <v>5</v>
      </c>
      <c r="AN69" s="68">
        <v>0</v>
      </c>
      <c r="AO69" s="68">
        <v>3</v>
      </c>
      <c r="AP69" s="68">
        <v>4</v>
      </c>
      <c r="AQ69" s="68">
        <v>1</v>
      </c>
      <c r="AR69" s="68">
        <v>4</v>
      </c>
      <c r="AS69" s="68">
        <v>7</v>
      </c>
      <c r="AT69" s="76">
        <v>74</v>
      </c>
      <c r="AU69" s="68">
        <v>120</v>
      </c>
      <c r="AV69" s="59"/>
      <c r="AW69" s="59"/>
      <c r="AX69" s="59"/>
      <c r="AY69" s="81">
        <f>Y69/U69</f>
        <v>25</v>
      </c>
      <c r="AZ69" s="82">
        <f>AA69/Y69</f>
        <v>7.9000000000000001E-2</v>
      </c>
      <c r="BA69" s="82">
        <f>W69/U69</f>
        <v>0.5</v>
      </c>
      <c r="BB69" s="82">
        <f>W69/(U69*3.06)</f>
        <v>0.16339869281045752</v>
      </c>
      <c r="BC69" s="59">
        <v>44288</v>
      </c>
      <c r="BD69" s="59">
        <v>498</v>
      </c>
      <c r="BE69" s="59" t="s">
        <v>184</v>
      </c>
      <c r="BF69" s="59">
        <v>51202080606</v>
      </c>
      <c r="BG69" s="59" t="s">
        <v>156</v>
      </c>
      <c r="BH69" s="59">
        <v>39.141101800000001</v>
      </c>
      <c r="BI69" s="59">
        <v>-86.403503400000005</v>
      </c>
      <c r="BJ69" s="59" t="s">
        <v>92</v>
      </c>
      <c r="BK69" s="59">
        <v>5</v>
      </c>
      <c r="BL69" s="59">
        <v>5</v>
      </c>
      <c r="BM69" s="59">
        <v>0</v>
      </c>
      <c r="BN69" s="59">
        <v>1.7999999999998018</v>
      </c>
      <c r="BO69" s="59">
        <v>7.0000000000000001E-3</v>
      </c>
      <c r="BP69" s="59">
        <v>0.33800000000000002</v>
      </c>
      <c r="BQ69" s="59" t="s">
        <v>98</v>
      </c>
      <c r="BR69" s="59">
        <v>1.7433317459562177E-4</v>
      </c>
      <c r="BS69" s="59">
        <v>0.374</v>
      </c>
      <c r="BT69" s="59">
        <v>2.1000000000000001E-2</v>
      </c>
      <c r="BU69" s="59">
        <v>14</v>
      </c>
      <c r="BV69" s="59">
        <v>0</v>
      </c>
      <c r="BW69" s="59">
        <v>0</v>
      </c>
      <c r="BX69" s="59">
        <v>12</v>
      </c>
      <c r="BY69" s="59">
        <v>8</v>
      </c>
      <c r="BZ69" s="59">
        <v>9</v>
      </c>
      <c r="CA69" s="59">
        <v>5</v>
      </c>
      <c r="CB69" s="59">
        <v>3</v>
      </c>
      <c r="CC69" s="59">
        <v>2</v>
      </c>
      <c r="CD69" s="59">
        <v>3</v>
      </c>
      <c r="CE69" s="59">
        <v>8</v>
      </c>
      <c r="CF69" s="59">
        <v>1</v>
      </c>
      <c r="CG69" s="59">
        <v>0</v>
      </c>
      <c r="CH69" s="59">
        <v>0</v>
      </c>
      <c r="CI69" s="76">
        <v>65</v>
      </c>
      <c r="CJ69" s="45">
        <v>120</v>
      </c>
    </row>
    <row r="70" spans="1:88" ht="14" customHeight="1" x14ac:dyDescent="0.35">
      <c r="A70" s="79">
        <v>499</v>
      </c>
      <c r="B70" s="61" t="s">
        <v>183</v>
      </c>
      <c r="C70" s="61" t="s">
        <v>182</v>
      </c>
      <c r="D70" s="63">
        <v>39.132801100000002</v>
      </c>
      <c r="E70" s="63">
        <v>-86.389198300000004</v>
      </c>
      <c r="F70" s="59" t="s">
        <v>306</v>
      </c>
      <c r="G70" s="59" t="s">
        <v>185</v>
      </c>
      <c r="H70" s="59">
        <v>51202080606</v>
      </c>
      <c r="I70" s="59">
        <v>39.132801100000002</v>
      </c>
      <c r="J70" s="59">
        <v>-86.389198300000004</v>
      </c>
      <c r="K70" s="59" t="s">
        <v>92</v>
      </c>
      <c r="L70" s="68">
        <v>3</v>
      </c>
      <c r="M70" s="70" t="s">
        <v>94</v>
      </c>
      <c r="N70" s="62">
        <v>1</v>
      </c>
      <c r="O70" s="62" t="s">
        <v>93</v>
      </c>
      <c r="P70" s="59"/>
      <c r="Q70" s="59"/>
      <c r="R70" s="70"/>
      <c r="S70" s="62">
        <v>22.7</v>
      </c>
      <c r="T70" s="70"/>
      <c r="U70" s="62">
        <v>0.14299999999999999</v>
      </c>
      <c r="V70" s="70"/>
      <c r="W70" s="62">
        <v>8.9999999999999993E-3</v>
      </c>
      <c r="X70" s="70"/>
      <c r="Y70" s="62">
        <v>2.42</v>
      </c>
      <c r="Z70" s="70" t="s">
        <v>94</v>
      </c>
      <c r="AA70" s="62">
        <v>7.9000000000000008E-3</v>
      </c>
      <c r="AB70" s="70"/>
      <c r="AC70" s="71">
        <v>1.268</v>
      </c>
      <c r="AD70" s="69" t="s">
        <v>102</v>
      </c>
      <c r="AE70" s="62"/>
      <c r="AF70" s="68">
        <v>0</v>
      </c>
      <c r="AG70" s="68">
        <v>0</v>
      </c>
      <c r="AH70" s="68">
        <v>0</v>
      </c>
      <c r="AI70" s="68">
        <v>6</v>
      </c>
      <c r="AJ70" s="68">
        <v>3</v>
      </c>
      <c r="AK70" s="68">
        <v>9</v>
      </c>
      <c r="AL70" s="68">
        <v>5</v>
      </c>
      <c r="AM70" s="68">
        <v>4.5</v>
      </c>
      <c r="AN70" s="68">
        <v>4</v>
      </c>
      <c r="AO70" s="68">
        <v>3</v>
      </c>
      <c r="AP70" s="68">
        <v>4</v>
      </c>
      <c r="AQ70" s="68">
        <v>0</v>
      </c>
      <c r="AR70" s="68">
        <v>0</v>
      </c>
      <c r="AS70" s="68">
        <v>0</v>
      </c>
      <c r="AT70" s="76">
        <v>38.5</v>
      </c>
      <c r="AU70" s="68" t="s">
        <v>115</v>
      </c>
      <c r="AV70" s="59"/>
      <c r="AW70" s="59"/>
      <c r="AX70" s="59"/>
      <c r="AY70" s="81">
        <f>Y70/U70</f>
        <v>16.923076923076923</v>
      </c>
      <c r="AZ70" s="82">
        <f>AA70/Y70</f>
        <v>3.2644628099173559E-3</v>
      </c>
      <c r="BA70" s="82">
        <f>W70/U70</f>
        <v>6.2937062937062943E-2</v>
      </c>
      <c r="BB70" s="82">
        <f>W70/(U70*3.06)</f>
        <v>2.0567667626491155E-2</v>
      </c>
      <c r="BC70" s="59">
        <v>44288</v>
      </c>
      <c r="BD70" s="59">
        <v>499</v>
      </c>
      <c r="BE70" s="59" t="s">
        <v>184</v>
      </c>
      <c r="BF70" s="59">
        <v>51202080606</v>
      </c>
      <c r="BG70" s="59" t="s">
        <v>156</v>
      </c>
      <c r="BH70" s="59">
        <v>39.132801100000002</v>
      </c>
      <c r="BI70" s="59">
        <v>-86.389198300000004</v>
      </c>
      <c r="BJ70" s="59" t="s">
        <v>186</v>
      </c>
      <c r="BK70" s="59" t="s">
        <v>115</v>
      </c>
      <c r="BL70" s="59" t="s">
        <v>115</v>
      </c>
      <c r="BM70" s="59"/>
      <c r="BN70" s="59" t="s">
        <v>96</v>
      </c>
      <c r="BO70" s="59" t="s">
        <v>102</v>
      </c>
      <c r="BP70" s="59" t="s">
        <v>102</v>
      </c>
      <c r="BQ70" s="59" t="s">
        <v>102</v>
      </c>
      <c r="BR70" s="59" t="s">
        <v>102</v>
      </c>
      <c r="BS70" s="59" t="s">
        <v>102</v>
      </c>
      <c r="BT70" s="59" t="s">
        <v>102</v>
      </c>
      <c r="BU70" s="59" t="s">
        <v>115</v>
      </c>
      <c r="BV70" s="59" t="s">
        <v>115</v>
      </c>
      <c r="BW70" s="59" t="s">
        <v>115</v>
      </c>
      <c r="BX70" s="59" t="s">
        <v>115</v>
      </c>
      <c r="BY70" s="59" t="s">
        <v>115</v>
      </c>
      <c r="BZ70" s="59" t="s">
        <v>115</v>
      </c>
      <c r="CA70" s="59" t="s">
        <v>115</v>
      </c>
      <c r="CB70" s="59" t="s">
        <v>115</v>
      </c>
      <c r="CC70" s="59" t="s">
        <v>115</v>
      </c>
      <c r="CD70" s="59" t="s">
        <v>115</v>
      </c>
      <c r="CE70" s="59" t="s">
        <v>115</v>
      </c>
      <c r="CF70" s="59" t="s">
        <v>115</v>
      </c>
      <c r="CG70" s="59" t="s">
        <v>115</v>
      </c>
      <c r="CH70" s="59" t="s">
        <v>115</v>
      </c>
      <c r="CI70" s="76" t="s">
        <v>115</v>
      </c>
      <c r="CJ70" s="45" t="s">
        <v>115</v>
      </c>
    </row>
    <row r="71" spans="1:88" ht="14" customHeight="1" x14ac:dyDescent="0.35">
      <c r="A71" s="79">
        <v>608</v>
      </c>
      <c r="B71" s="62" t="s">
        <v>164</v>
      </c>
      <c r="C71" s="61" t="s">
        <v>181</v>
      </c>
      <c r="D71" s="63">
        <v>39.150199899999997</v>
      </c>
      <c r="E71" s="63">
        <v>-86.154502899999997</v>
      </c>
      <c r="F71" s="59" t="s">
        <v>305</v>
      </c>
      <c r="G71" s="59" t="s">
        <v>151</v>
      </c>
      <c r="H71" s="59">
        <v>51202080502</v>
      </c>
      <c r="I71" s="59">
        <v>39.150199899999997</v>
      </c>
      <c r="J71" s="59">
        <v>-86.154502899999997</v>
      </c>
      <c r="K71" s="59" t="s">
        <v>114</v>
      </c>
      <c r="L71" s="68"/>
      <c r="M71" s="70"/>
      <c r="N71" s="62"/>
      <c r="O71" s="62"/>
      <c r="P71" s="59"/>
      <c r="Q71" s="59"/>
      <c r="R71" s="70"/>
      <c r="S71" s="62"/>
      <c r="T71" s="70"/>
      <c r="U71" s="62"/>
      <c r="V71" s="70"/>
      <c r="W71" s="62"/>
      <c r="X71" s="70"/>
      <c r="Y71" s="62"/>
      <c r="Z71" s="70"/>
      <c r="AA71" s="62"/>
      <c r="AB71" s="70"/>
      <c r="AC71" s="71"/>
      <c r="AD71" s="69"/>
      <c r="AE71" s="62"/>
      <c r="AF71" s="68">
        <v>14</v>
      </c>
      <c r="AG71" s="68">
        <v>5</v>
      </c>
      <c r="AH71" s="68">
        <v>5</v>
      </c>
      <c r="AI71" s="68">
        <v>4</v>
      </c>
      <c r="AJ71" s="68">
        <v>3</v>
      </c>
      <c r="AK71" s="68">
        <v>12</v>
      </c>
      <c r="AL71" s="68">
        <v>5</v>
      </c>
      <c r="AM71" s="68">
        <v>2</v>
      </c>
      <c r="AN71" s="68">
        <v>4</v>
      </c>
      <c r="AO71" s="68">
        <v>2</v>
      </c>
      <c r="AP71" s="68">
        <v>0</v>
      </c>
      <c r="AQ71" s="68">
        <v>0</v>
      </c>
      <c r="AR71" s="68">
        <v>0</v>
      </c>
      <c r="AS71" s="68">
        <v>0</v>
      </c>
      <c r="AT71" s="76">
        <v>56</v>
      </c>
      <c r="AU71" s="68" t="s">
        <v>115</v>
      </c>
      <c r="AV71" s="59"/>
      <c r="AW71" s="59"/>
      <c r="AX71" s="59"/>
      <c r="AY71" s="81"/>
      <c r="AZ71" s="82"/>
      <c r="BA71" s="59"/>
      <c r="BB71" s="59"/>
      <c r="BC71" s="59">
        <v>44288</v>
      </c>
      <c r="BD71" s="59">
        <v>608</v>
      </c>
      <c r="BE71" s="59" t="s">
        <v>150</v>
      </c>
      <c r="BF71" s="59">
        <v>51202080502</v>
      </c>
      <c r="BG71" s="59" t="s">
        <v>152</v>
      </c>
      <c r="BH71" s="59">
        <v>39.150199899999997</v>
      </c>
      <c r="BI71" s="59">
        <v>-86.154502899999997</v>
      </c>
      <c r="BJ71" s="59" t="s">
        <v>92</v>
      </c>
      <c r="BK71" s="59">
        <v>6</v>
      </c>
      <c r="BL71" s="59">
        <v>5</v>
      </c>
      <c r="BM71" s="59">
        <v>4.0999999999999996</v>
      </c>
      <c r="BN71" s="59" t="s">
        <v>96</v>
      </c>
      <c r="BO71" s="59">
        <v>6.0000000000000001E-3</v>
      </c>
      <c r="BP71" s="59">
        <v>0.11700000000000001</v>
      </c>
      <c r="BQ71" s="59" t="s">
        <v>98</v>
      </c>
      <c r="BR71" s="59">
        <v>1.8903330013787928E-4</v>
      </c>
      <c r="BS71" s="59">
        <v>0.24</v>
      </c>
      <c r="BT71" s="59">
        <v>2.5000000000000001E-2</v>
      </c>
      <c r="BU71" s="59">
        <v>14</v>
      </c>
      <c r="BV71" s="59">
        <v>5</v>
      </c>
      <c r="BW71" s="59">
        <v>5</v>
      </c>
      <c r="BX71" s="59">
        <v>4</v>
      </c>
      <c r="BY71" s="59">
        <v>3</v>
      </c>
      <c r="BZ71" s="59">
        <v>3</v>
      </c>
      <c r="CA71" s="59">
        <v>0</v>
      </c>
      <c r="CB71" s="59">
        <v>2</v>
      </c>
      <c r="CC71" s="59">
        <v>2</v>
      </c>
      <c r="CD71" s="59">
        <v>0</v>
      </c>
      <c r="CE71" s="59">
        <v>0</v>
      </c>
      <c r="CF71" s="59">
        <v>5</v>
      </c>
      <c r="CG71" s="59">
        <v>6</v>
      </c>
      <c r="CH71" s="59">
        <v>7</v>
      </c>
      <c r="CI71" s="76">
        <v>56</v>
      </c>
      <c r="CJ71" s="45">
        <v>120</v>
      </c>
    </row>
    <row r="72" spans="1:88" ht="14" customHeight="1" x14ac:dyDescent="0.35">
      <c r="A72" s="79">
        <v>613</v>
      </c>
      <c r="B72" s="61" t="s">
        <v>162</v>
      </c>
      <c r="C72" s="61" t="s">
        <v>180</v>
      </c>
      <c r="D72" s="63">
        <v>39.115699800000002</v>
      </c>
      <c r="E72" s="63">
        <v>-86.189598099999998</v>
      </c>
      <c r="F72" s="59" t="s">
        <v>305</v>
      </c>
      <c r="G72" s="59" t="s">
        <v>151</v>
      </c>
      <c r="H72" s="59">
        <v>51202080502</v>
      </c>
      <c r="I72" s="59">
        <v>39.115699800000002</v>
      </c>
      <c r="J72" s="59">
        <v>-86.189598099999998</v>
      </c>
      <c r="K72" s="59" t="s">
        <v>92</v>
      </c>
      <c r="L72" s="68">
        <v>0</v>
      </c>
      <c r="M72" s="70"/>
      <c r="N72" s="62">
        <v>20.399999999999999</v>
      </c>
      <c r="O72" s="62" t="s">
        <v>93</v>
      </c>
      <c r="P72" s="59">
        <v>18</v>
      </c>
      <c r="Q72" s="59">
        <v>6</v>
      </c>
      <c r="R72" s="70"/>
      <c r="S72" s="62">
        <v>0.5</v>
      </c>
      <c r="T72" s="70"/>
      <c r="U72" s="62">
        <v>5.0000000000000001E-3</v>
      </c>
      <c r="V72" s="70"/>
      <c r="W72" s="62">
        <v>2E-3</v>
      </c>
      <c r="X72" s="70" t="s">
        <v>94</v>
      </c>
      <c r="Y72" s="62">
        <v>0.1</v>
      </c>
      <c r="Z72" s="70" t="s">
        <v>94</v>
      </c>
      <c r="AA72" s="62">
        <v>7.9000000000000008E-3</v>
      </c>
      <c r="AB72" s="70"/>
      <c r="AC72" s="71">
        <v>3.2000000000000001E-2</v>
      </c>
      <c r="AD72" s="69">
        <v>1.0926582225500036E-2</v>
      </c>
      <c r="AE72" s="62"/>
      <c r="AF72" s="68">
        <v>10</v>
      </c>
      <c r="AG72" s="68">
        <v>0</v>
      </c>
      <c r="AH72" s="68">
        <v>0</v>
      </c>
      <c r="AI72" s="68">
        <v>12</v>
      </c>
      <c r="AJ72" s="68">
        <v>3</v>
      </c>
      <c r="AK72" s="68">
        <v>9</v>
      </c>
      <c r="AL72" s="68">
        <v>5</v>
      </c>
      <c r="AM72" s="68">
        <v>0</v>
      </c>
      <c r="AN72" s="68">
        <v>2</v>
      </c>
      <c r="AO72" s="68">
        <v>3</v>
      </c>
      <c r="AP72" s="68">
        <v>4</v>
      </c>
      <c r="AQ72" s="68">
        <v>1</v>
      </c>
      <c r="AR72" s="68">
        <v>0</v>
      </c>
      <c r="AS72" s="68">
        <v>0</v>
      </c>
      <c r="AT72" s="76">
        <v>49</v>
      </c>
      <c r="AU72" s="68">
        <v>120</v>
      </c>
      <c r="AV72" s="59"/>
      <c r="AW72" s="59"/>
      <c r="AX72" s="59"/>
      <c r="AY72" s="81">
        <f>Y72/U72</f>
        <v>20</v>
      </c>
      <c r="AZ72" s="82">
        <f>AA72/Y72</f>
        <v>7.9000000000000001E-2</v>
      </c>
      <c r="BA72" s="82">
        <f>W72/U72</f>
        <v>0.4</v>
      </c>
      <c r="BB72" s="82">
        <f>W72/(U72*3.06)</f>
        <v>0.13071895424836599</v>
      </c>
      <c r="BC72" s="59">
        <v>44288</v>
      </c>
      <c r="BD72" s="59">
        <v>613</v>
      </c>
      <c r="BE72" s="59" t="s">
        <v>150</v>
      </c>
      <c r="BF72" s="59">
        <v>51202080502</v>
      </c>
      <c r="BG72" s="59" t="s">
        <v>152</v>
      </c>
      <c r="BH72" s="59">
        <v>39.115699800000002</v>
      </c>
      <c r="BI72" s="59">
        <v>-86.189598099999998</v>
      </c>
      <c r="BJ72" s="59" t="s">
        <v>92</v>
      </c>
      <c r="BK72" s="59">
        <v>6.1</v>
      </c>
      <c r="BL72" s="59">
        <v>4</v>
      </c>
      <c r="BM72" s="59">
        <v>9.8000000000000007</v>
      </c>
      <c r="BN72" s="59">
        <v>2.3999999999997357</v>
      </c>
      <c r="BO72" s="59">
        <v>4.0000000000000001E-3</v>
      </c>
      <c r="BP72" s="59">
        <v>0.26100000000000001</v>
      </c>
      <c r="BQ72" s="59" t="s">
        <v>98</v>
      </c>
      <c r="BR72" s="59">
        <v>1.9056608552795682E-5</v>
      </c>
      <c r="BS72" s="59">
        <v>0.35699999999999998</v>
      </c>
      <c r="BT72" s="59">
        <v>2.5500000000000002E-2</v>
      </c>
      <c r="BU72" s="59">
        <v>12</v>
      </c>
      <c r="BV72" s="59">
        <v>5</v>
      </c>
      <c r="BW72" s="59">
        <v>0</v>
      </c>
      <c r="BX72" s="59">
        <v>10</v>
      </c>
      <c r="BY72" s="59">
        <v>6</v>
      </c>
      <c r="BZ72" s="59">
        <v>9</v>
      </c>
      <c r="CA72" s="59">
        <v>5</v>
      </c>
      <c r="CB72" s="59">
        <v>3</v>
      </c>
      <c r="CC72" s="59">
        <v>2</v>
      </c>
      <c r="CD72" s="59">
        <v>3</v>
      </c>
      <c r="CE72" s="59">
        <v>4</v>
      </c>
      <c r="CF72" s="59">
        <v>1</v>
      </c>
      <c r="CG72" s="59">
        <v>8</v>
      </c>
      <c r="CH72" s="59">
        <v>6</v>
      </c>
      <c r="CI72" s="76">
        <v>74</v>
      </c>
      <c r="CJ72" s="45">
        <v>120</v>
      </c>
    </row>
    <row r="73" spans="1:88" ht="14" customHeight="1" x14ac:dyDescent="0.35">
      <c r="A73" s="79">
        <v>616</v>
      </c>
      <c r="B73" s="61" t="s">
        <v>166</v>
      </c>
      <c r="C73" s="61" t="s">
        <v>179</v>
      </c>
      <c r="D73" s="63">
        <v>39.084999099999997</v>
      </c>
      <c r="E73" s="63">
        <v>-86.149002100000004</v>
      </c>
      <c r="F73" s="59" t="s">
        <v>305</v>
      </c>
      <c r="G73" s="59" t="s">
        <v>151</v>
      </c>
      <c r="H73" s="59">
        <v>51202080502</v>
      </c>
      <c r="I73" s="59">
        <v>39.084999099999997</v>
      </c>
      <c r="J73" s="59">
        <v>-86.149002100000004</v>
      </c>
      <c r="K73" s="59" t="s">
        <v>92</v>
      </c>
      <c r="L73" s="68">
        <v>1</v>
      </c>
      <c r="M73" s="70"/>
      <c r="N73" s="62">
        <v>137.4</v>
      </c>
      <c r="O73" s="62" t="s">
        <v>93</v>
      </c>
      <c r="P73" s="59">
        <v>16</v>
      </c>
      <c r="Q73" s="59">
        <v>6</v>
      </c>
      <c r="R73" s="70"/>
      <c r="S73" s="62">
        <v>40</v>
      </c>
      <c r="T73" s="70"/>
      <c r="U73" s="62">
        <v>1.9E-2</v>
      </c>
      <c r="V73" s="70"/>
      <c r="W73" s="62">
        <v>2E-3</v>
      </c>
      <c r="X73" s="70" t="s">
        <v>94</v>
      </c>
      <c r="Y73" s="62">
        <v>0.1</v>
      </c>
      <c r="Z73" s="70" t="s">
        <v>94</v>
      </c>
      <c r="AA73" s="62">
        <v>7.9000000000000008E-3</v>
      </c>
      <c r="AB73" s="70"/>
      <c r="AC73" s="71">
        <v>1.6E-2</v>
      </c>
      <c r="AD73" s="69">
        <v>4.7056588906829186E-3</v>
      </c>
      <c r="AE73" s="62"/>
      <c r="AF73" s="68">
        <v>0</v>
      </c>
      <c r="AG73" s="68">
        <v>0</v>
      </c>
      <c r="AH73" s="68">
        <v>0</v>
      </c>
      <c r="AI73" s="68">
        <v>6</v>
      </c>
      <c r="AJ73" s="68">
        <v>8</v>
      </c>
      <c r="AK73" s="68">
        <v>0</v>
      </c>
      <c r="AL73" s="68">
        <v>5</v>
      </c>
      <c r="AM73" s="68">
        <v>5</v>
      </c>
      <c r="AN73" s="68">
        <v>2</v>
      </c>
      <c r="AO73" s="68">
        <v>3</v>
      </c>
      <c r="AP73" s="68">
        <v>4</v>
      </c>
      <c r="AQ73" s="68">
        <v>1</v>
      </c>
      <c r="AR73" s="68">
        <v>0</v>
      </c>
      <c r="AS73" s="68">
        <v>0</v>
      </c>
      <c r="AT73" s="76">
        <v>34</v>
      </c>
      <c r="AU73" s="68">
        <v>120</v>
      </c>
      <c r="AV73" s="59"/>
      <c r="AW73" s="59"/>
      <c r="AX73" s="59"/>
      <c r="AY73" s="81">
        <f>Y73/U73</f>
        <v>5.2631578947368425</v>
      </c>
      <c r="AZ73" s="82">
        <f>AA73/Y73</f>
        <v>7.9000000000000001E-2</v>
      </c>
      <c r="BA73" s="82">
        <f>W73/U73</f>
        <v>0.10526315789473685</v>
      </c>
      <c r="BB73" s="82">
        <f>W73/(U73*3.06)</f>
        <v>3.4399724802201583E-2</v>
      </c>
      <c r="BC73" s="59">
        <v>44288</v>
      </c>
      <c r="BD73" s="59">
        <v>616</v>
      </c>
      <c r="BE73" s="59" t="s">
        <v>150</v>
      </c>
      <c r="BF73" s="59">
        <v>51202080502</v>
      </c>
      <c r="BG73" s="59" t="s">
        <v>152</v>
      </c>
      <c r="BH73" s="59">
        <v>39.084999099999997</v>
      </c>
      <c r="BI73" s="59">
        <v>-86.149002100000004</v>
      </c>
      <c r="BJ73" s="59" t="s">
        <v>92</v>
      </c>
      <c r="BK73" s="59">
        <v>4</v>
      </c>
      <c r="BL73" s="59">
        <v>4</v>
      </c>
      <c r="BM73" s="59">
        <v>12.1</v>
      </c>
      <c r="BN73" s="59" t="s">
        <v>96</v>
      </c>
      <c r="BO73" s="59">
        <v>3.0000000000000001E-3</v>
      </c>
      <c r="BP73" s="59">
        <v>0.22900000000000001</v>
      </c>
      <c r="BQ73" s="59" t="s">
        <v>98</v>
      </c>
      <c r="BR73" s="59">
        <v>1.6068394969611172E-5</v>
      </c>
      <c r="BS73" s="59">
        <v>0.28299999999999997</v>
      </c>
      <c r="BT73" s="59">
        <v>2.1000000000000001E-2</v>
      </c>
      <c r="BU73" s="59">
        <v>10</v>
      </c>
      <c r="BV73" s="59">
        <v>5</v>
      </c>
      <c r="BW73" s="59">
        <v>5</v>
      </c>
      <c r="BX73" s="59">
        <v>10</v>
      </c>
      <c r="BY73" s="59">
        <v>8</v>
      </c>
      <c r="BZ73" s="59">
        <v>9</v>
      </c>
      <c r="CA73" s="59">
        <v>5</v>
      </c>
      <c r="CB73" s="59">
        <v>0</v>
      </c>
      <c r="CC73" s="59">
        <v>2</v>
      </c>
      <c r="CD73" s="59">
        <v>2</v>
      </c>
      <c r="CE73" s="59">
        <v>4</v>
      </c>
      <c r="CF73" s="59">
        <v>5</v>
      </c>
      <c r="CG73" s="59">
        <v>6</v>
      </c>
      <c r="CH73" s="59">
        <v>4</v>
      </c>
      <c r="CI73" s="76">
        <v>75</v>
      </c>
      <c r="CJ73" s="45">
        <v>120</v>
      </c>
    </row>
    <row r="74" spans="1:88" ht="14" customHeight="1" x14ac:dyDescent="0.35">
      <c r="A74" s="79">
        <v>621</v>
      </c>
      <c r="B74" s="61" t="s">
        <v>178</v>
      </c>
      <c r="C74" s="61" t="s">
        <v>177</v>
      </c>
      <c r="D74" s="63">
        <v>39.107399000000001</v>
      </c>
      <c r="E74" s="63">
        <v>-86.226402300000004</v>
      </c>
      <c r="F74" s="59" t="s">
        <v>298</v>
      </c>
      <c r="G74" s="59" t="s">
        <v>151</v>
      </c>
      <c r="H74" s="59">
        <v>51202080503</v>
      </c>
      <c r="I74" s="59">
        <v>39.107399000000001</v>
      </c>
      <c r="J74" s="59">
        <v>-86.226402300000004</v>
      </c>
      <c r="K74" s="59" t="s">
        <v>92</v>
      </c>
      <c r="L74" s="68">
        <v>0</v>
      </c>
      <c r="M74" s="70"/>
      <c r="N74" s="62">
        <v>57.3</v>
      </c>
      <c r="O74" s="62" t="s">
        <v>93</v>
      </c>
      <c r="P74" s="59">
        <v>17</v>
      </c>
      <c r="Q74" s="59">
        <v>6</v>
      </c>
      <c r="R74" s="70"/>
      <c r="S74" s="62">
        <v>2.5</v>
      </c>
      <c r="T74" s="70"/>
      <c r="U74" s="62">
        <v>7.0000000000000001E-3</v>
      </c>
      <c r="V74" s="70"/>
      <c r="W74" s="62">
        <v>4.0000000000000001E-3</v>
      </c>
      <c r="X74" s="70" t="s">
        <v>94</v>
      </c>
      <c r="Y74" s="62">
        <v>0.1</v>
      </c>
      <c r="Z74" s="70" t="s">
        <v>94</v>
      </c>
      <c r="AA74" s="62">
        <v>7.9000000000000008E-3</v>
      </c>
      <c r="AB74" s="70"/>
      <c r="AC74" s="71">
        <v>1.7999999999999999E-2</v>
      </c>
      <c r="AD74" s="69">
        <v>5.7056092219449914E-3</v>
      </c>
      <c r="AE74" s="62"/>
      <c r="AF74" s="68">
        <v>14</v>
      </c>
      <c r="AG74" s="68">
        <v>5</v>
      </c>
      <c r="AH74" s="68">
        <v>5</v>
      </c>
      <c r="AI74" s="68">
        <v>6</v>
      </c>
      <c r="AJ74" s="68">
        <v>6</v>
      </c>
      <c r="AK74" s="68">
        <v>9</v>
      </c>
      <c r="AL74" s="68">
        <v>5</v>
      </c>
      <c r="AM74" s="68">
        <v>5</v>
      </c>
      <c r="AN74" s="68">
        <v>4</v>
      </c>
      <c r="AO74" s="68">
        <v>3</v>
      </c>
      <c r="AP74" s="68">
        <v>0</v>
      </c>
      <c r="AQ74" s="68">
        <v>0</v>
      </c>
      <c r="AR74" s="68">
        <v>0</v>
      </c>
      <c r="AS74" s="68">
        <v>0</v>
      </c>
      <c r="AT74" s="76">
        <v>62</v>
      </c>
      <c r="AU74" s="68">
        <v>250</v>
      </c>
      <c r="AV74" s="59"/>
      <c r="AW74" s="59"/>
      <c r="AX74" s="59"/>
      <c r="AY74" s="81">
        <f>Y74/U74</f>
        <v>14.285714285714286</v>
      </c>
      <c r="AZ74" s="82">
        <f>AA74/Y74</f>
        <v>7.9000000000000001E-2</v>
      </c>
      <c r="BA74" s="82">
        <f>W74/U74</f>
        <v>0.5714285714285714</v>
      </c>
      <c r="BB74" s="82">
        <f>W74/(U74*3.06)</f>
        <v>0.18674136321195145</v>
      </c>
      <c r="BC74" s="59">
        <v>44288</v>
      </c>
      <c r="BD74" s="59">
        <v>621</v>
      </c>
      <c r="BE74" s="59" t="s">
        <v>155</v>
      </c>
      <c r="BF74" s="59">
        <v>51202080503</v>
      </c>
      <c r="BG74" s="59" t="s">
        <v>152</v>
      </c>
      <c r="BH74" s="59">
        <v>39.107399000000001</v>
      </c>
      <c r="BI74" s="59">
        <v>-86.226402300000004</v>
      </c>
      <c r="BJ74" s="59" t="s">
        <v>92</v>
      </c>
      <c r="BK74" s="59">
        <v>6</v>
      </c>
      <c r="BL74" s="59">
        <v>4.5</v>
      </c>
      <c r="BM74" s="59">
        <v>2</v>
      </c>
      <c r="BN74" s="59" t="s">
        <v>96</v>
      </c>
      <c r="BO74" s="59">
        <v>4.0000000000000001E-3</v>
      </c>
      <c r="BP74" s="59">
        <v>0.13900000000000001</v>
      </c>
      <c r="BQ74" s="59" t="s">
        <v>98</v>
      </c>
      <c r="BR74" s="59">
        <v>5.9778130110060749E-5</v>
      </c>
      <c r="BS74" s="59">
        <v>0.17899999999999999</v>
      </c>
      <c r="BT74" s="59">
        <v>2.1000000000000001E-2</v>
      </c>
      <c r="BU74" s="59">
        <v>10</v>
      </c>
      <c r="BV74" s="59">
        <v>5</v>
      </c>
      <c r="BW74" s="59">
        <v>5</v>
      </c>
      <c r="BX74" s="59">
        <v>6</v>
      </c>
      <c r="BY74" s="59">
        <v>6</v>
      </c>
      <c r="BZ74" s="59">
        <v>12</v>
      </c>
      <c r="CA74" s="59">
        <v>5</v>
      </c>
      <c r="CB74" s="59">
        <v>5</v>
      </c>
      <c r="CC74" s="59">
        <v>2</v>
      </c>
      <c r="CD74" s="59">
        <v>2</v>
      </c>
      <c r="CE74" s="59">
        <v>0</v>
      </c>
      <c r="CF74" s="59">
        <v>1</v>
      </c>
      <c r="CG74" s="59">
        <v>6</v>
      </c>
      <c r="CH74" s="59">
        <v>4</v>
      </c>
      <c r="CI74" s="76">
        <v>69</v>
      </c>
      <c r="CJ74" s="45">
        <v>50</v>
      </c>
    </row>
    <row r="75" spans="1:88" ht="14" customHeight="1" x14ac:dyDescent="0.35">
      <c r="A75" s="79">
        <v>623</v>
      </c>
      <c r="B75" s="61" t="s">
        <v>166</v>
      </c>
      <c r="C75" s="61" t="s">
        <v>176</v>
      </c>
      <c r="D75" s="63">
        <v>39.087898299999999</v>
      </c>
      <c r="E75" s="63">
        <v>-86.191597000000002</v>
      </c>
      <c r="F75" s="59" t="s">
        <v>305</v>
      </c>
      <c r="G75" s="59" t="s">
        <v>151</v>
      </c>
      <c r="H75" s="59">
        <v>51202080502</v>
      </c>
      <c r="I75" s="59">
        <v>39.087898299999999</v>
      </c>
      <c r="J75" s="59">
        <v>-86.191597000000002</v>
      </c>
      <c r="K75" s="59" t="s">
        <v>92</v>
      </c>
      <c r="L75" s="68">
        <v>0</v>
      </c>
      <c r="M75" s="70"/>
      <c r="N75" s="62">
        <v>23.1</v>
      </c>
      <c r="O75" s="62" t="s">
        <v>93</v>
      </c>
      <c r="P75" s="59">
        <v>17</v>
      </c>
      <c r="Q75" s="59">
        <v>6</v>
      </c>
      <c r="R75" s="70"/>
      <c r="S75" s="62">
        <v>1.2</v>
      </c>
      <c r="T75" s="70"/>
      <c r="U75" s="62">
        <v>5.0000000000000001E-3</v>
      </c>
      <c r="V75" s="70"/>
      <c r="W75" s="62">
        <v>2E-3</v>
      </c>
      <c r="X75" s="70" t="s">
        <v>94</v>
      </c>
      <c r="Y75" s="62">
        <v>0.1</v>
      </c>
      <c r="Z75" s="70" t="s">
        <v>94</v>
      </c>
      <c r="AA75" s="62">
        <v>7.9000000000000008E-3</v>
      </c>
      <c r="AB75" s="70" t="s">
        <v>94</v>
      </c>
      <c r="AC75" s="71">
        <v>1.4E-2</v>
      </c>
      <c r="AD75" s="69">
        <v>4.437696061512772E-3</v>
      </c>
      <c r="AE75" s="62"/>
      <c r="AF75" s="68">
        <v>14</v>
      </c>
      <c r="AG75" s="68">
        <v>0</v>
      </c>
      <c r="AH75" s="68">
        <v>5</v>
      </c>
      <c r="AI75" s="68">
        <v>12</v>
      </c>
      <c r="AJ75" s="68">
        <v>8</v>
      </c>
      <c r="AK75" s="68">
        <v>9</v>
      </c>
      <c r="AL75" s="68">
        <v>6.5</v>
      </c>
      <c r="AM75" s="68">
        <v>5</v>
      </c>
      <c r="AN75" s="68">
        <v>4</v>
      </c>
      <c r="AO75" s="68">
        <v>2.5</v>
      </c>
      <c r="AP75" s="68">
        <v>7</v>
      </c>
      <c r="AQ75" s="68">
        <v>1</v>
      </c>
      <c r="AR75" s="68">
        <v>0</v>
      </c>
      <c r="AS75" s="68">
        <v>0</v>
      </c>
      <c r="AT75" s="76">
        <v>74</v>
      </c>
      <c r="AU75" s="68">
        <v>120</v>
      </c>
      <c r="AV75" s="59"/>
      <c r="AW75" s="59"/>
      <c r="AX75" s="59"/>
      <c r="AY75" s="81">
        <f>Y75/U75</f>
        <v>20</v>
      </c>
      <c r="AZ75" s="82">
        <f>AA75/Y75</f>
        <v>7.9000000000000001E-2</v>
      </c>
      <c r="BA75" s="82">
        <f>W75/U75</f>
        <v>0.4</v>
      </c>
      <c r="BB75" s="82">
        <f>W75/(U75*3.06)</f>
        <v>0.13071895424836599</v>
      </c>
      <c r="BC75" s="59">
        <v>44288</v>
      </c>
      <c r="BD75" s="59">
        <v>623</v>
      </c>
      <c r="BE75" s="59" t="s">
        <v>150</v>
      </c>
      <c r="BF75" s="59">
        <v>51202080502</v>
      </c>
      <c r="BG75" s="59" t="s">
        <v>152</v>
      </c>
      <c r="BH75" s="59">
        <v>39.087898299999999</v>
      </c>
      <c r="BI75" s="59">
        <v>-86.191597000000002</v>
      </c>
      <c r="BJ75" s="59" t="s">
        <v>92</v>
      </c>
      <c r="BK75" s="59">
        <v>3.3</v>
      </c>
      <c r="BL75" s="59">
        <v>5.5</v>
      </c>
      <c r="BM75" s="59">
        <v>14.5</v>
      </c>
      <c r="BN75" s="59">
        <v>0.99999999999988987</v>
      </c>
      <c r="BO75" s="59">
        <v>3.0000000000000001E-3</v>
      </c>
      <c r="BP75" s="59">
        <v>0.251</v>
      </c>
      <c r="BQ75" s="59" t="s">
        <v>98</v>
      </c>
      <c r="BR75" s="59">
        <v>4.7975218752876764E-4</v>
      </c>
      <c r="BS75" s="59">
        <v>0.316</v>
      </c>
      <c r="BT75" s="59">
        <v>1.9E-2</v>
      </c>
      <c r="BU75" s="59">
        <v>10</v>
      </c>
      <c r="BV75" s="59">
        <v>5</v>
      </c>
      <c r="BW75" s="59">
        <v>5</v>
      </c>
      <c r="BX75" s="59">
        <v>6</v>
      </c>
      <c r="BY75" s="59">
        <v>8</v>
      </c>
      <c r="BZ75" s="59">
        <v>9</v>
      </c>
      <c r="CA75" s="59">
        <v>6.5</v>
      </c>
      <c r="CB75" s="59">
        <v>5</v>
      </c>
      <c r="CC75" s="59">
        <v>2</v>
      </c>
      <c r="CD75" s="59">
        <v>2</v>
      </c>
      <c r="CE75" s="59">
        <v>4</v>
      </c>
      <c r="CF75" s="59">
        <v>3</v>
      </c>
      <c r="CG75" s="59">
        <v>4</v>
      </c>
      <c r="CH75" s="59">
        <v>4</v>
      </c>
      <c r="CI75" s="76">
        <v>73.5</v>
      </c>
      <c r="CJ75" s="45">
        <v>120</v>
      </c>
    </row>
    <row r="76" spans="1:88" ht="14" customHeight="1" x14ac:dyDescent="0.35">
      <c r="A76" s="79">
        <v>625</v>
      </c>
      <c r="B76" s="62" t="s">
        <v>175</v>
      </c>
      <c r="C76" s="61" t="s">
        <v>174</v>
      </c>
      <c r="D76" s="63">
        <v>39.142501799999998</v>
      </c>
      <c r="E76" s="63">
        <v>-86.069000200000005</v>
      </c>
      <c r="F76" s="59" t="s">
        <v>299</v>
      </c>
      <c r="G76" s="59" t="s">
        <v>151</v>
      </c>
      <c r="H76" s="59">
        <v>51202080501</v>
      </c>
      <c r="I76" s="59">
        <v>39.142501799999998</v>
      </c>
      <c r="J76" s="59">
        <v>-86.069000200000005</v>
      </c>
      <c r="K76" s="59" t="s">
        <v>114</v>
      </c>
      <c r="L76" s="68"/>
      <c r="M76" s="70"/>
      <c r="N76" s="62"/>
      <c r="O76" s="62"/>
      <c r="P76" s="59"/>
      <c r="Q76" s="59"/>
      <c r="R76" s="70"/>
      <c r="S76" s="62"/>
      <c r="T76" s="70"/>
      <c r="U76" s="62"/>
      <c r="V76" s="70"/>
      <c r="W76" s="62"/>
      <c r="X76" s="70"/>
      <c r="Y76" s="62"/>
      <c r="Z76" s="70"/>
      <c r="AA76" s="62"/>
      <c r="AB76" s="70"/>
      <c r="AC76" s="71"/>
      <c r="AD76" s="69"/>
      <c r="AE76" s="62"/>
      <c r="AF76" s="68">
        <v>10</v>
      </c>
      <c r="AG76" s="68">
        <v>5</v>
      </c>
      <c r="AH76" s="68">
        <v>0</v>
      </c>
      <c r="AI76" s="68">
        <v>10</v>
      </c>
      <c r="AJ76" s="68">
        <v>8</v>
      </c>
      <c r="AK76" s="68">
        <v>9</v>
      </c>
      <c r="AL76" s="68">
        <v>8</v>
      </c>
      <c r="AM76" s="68">
        <v>5</v>
      </c>
      <c r="AN76" s="68">
        <v>2</v>
      </c>
      <c r="AO76" s="68">
        <v>3</v>
      </c>
      <c r="AP76" s="68">
        <v>0</v>
      </c>
      <c r="AQ76" s="68">
        <v>0</v>
      </c>
      <c r="AR76" s="68">
        <v>0</v>
      </c>
      <c r="AS76" s="68">
        <v>0</v>
      </c>
      <c r="AT76" s="76">
        <v>60</v>
      </c>
      <c r="AU76" s="68" t="s">
        <v>115</v>
      </c>
      <c r="AV76" s="59"/>
      <c r="AW76" s="59"/>
      <c r="AX76" s="59"/>
      <c r="AY76" s="81"/>
      <c r="AZ76" s="82"/>
      <c r="BA76" s="59"/>
      <c r="BB76" s="59"/>
      <c r="BC76" s="59">
        <v>44288</v>
      </c>
      <c r="BD76" s="59">
        <v>625</v>
      </c>
      <c r="BE76" s="59" t="s">
        <v>159</v>
      </c>
      <c r="BF76" s="59">
        <v>51202080501</v>
      </c>
      <c r="BG76" s="59" t="s">
        <v>152</v>
      </c>
      <c r="BH76" s="59">
        <v>39.142501799999998</v>
      </c>
      <c r="BI76" s="59">
        <v>-86.069000200000005</v>
      </c>
      <c r="BJ76" s="59" t="s">
        <v>92</v>
      </c>
      <c r="BK76" s="59">
        <v>5</v>
      </c>
      <c r="BL76" s="59">
        <v>5</v>
      </c>
      <c r="BM76" s="59">
        <v>43.9</v>
      </c>
      <c r="BN76" s="59">
        <v>4.9999999999998934</v>
      </c>
      <c r="BO76" s="59">
        <v>4.0000000000000001E-3</v>
      </c>
      <c r="BP76" s="59">
        <v>7.9000000000000001E-2</v>
      </c>
      <c r="BQ76" s="59" t="s">
        <v>98</v>
      </c>
      <c r="BR76" s="59">
        <v>1.7433317459562177E-4</v>
      </c>
      <c r="BS76" s="59">
        <v>0.20499999999999999</v>
      </c>
      <c r="BT76" s="59">
        <v>2.5999999999999999E-2</v>
      </c>
      <c r="BU76" s="59">
        <v>10</v>
      </c>
      <c r="BV76" s="59">
        <v>5</v>
      </c>
      <c r="BW76" s="59">
        <v>0</v>
      </c>
      <c r="BX76" s="59">
        <v>14</v>
      </c>
      <c r="BY76" s="59">
        <v>8</v>
      </c>
      <c r="BZ76" s="59">
        <v>9</v>
      </c>
      <c r="CA76" s="59">
        <v>5</v>
      </c>
      <c r="CB76" s="59">
        <v>3</v>
      </c>
      <c r="CC76" s="59">
        <v>2</v>
      </c>
      <c r="CD76" s="59">
        <v>2</v>
      </c>
      <c r="CE76" s="59">
        <v>4</v>
      </c>
      <c r="CF76" s="59">
        <v>5</v>
      </c>
      <c r="CG76" s="59">
        <v>6</v>
      </c>
      <c r="CH76" s="59">
        <v>4</v>
      </c>
      <c r="CI76" s="76">
        <v>77</v>
      </c>
      <c r="CJ76" s="45">
        <v>120</v>
      </c>
    </row>
    <row r="77" spans="1:88" ht="14" customHeight="1" x14ac:dyDescent="0.35">
      <c r="A77" s="79">
        <v>631</v>
      </c>
      <c r="B77" s="61" t="s">
        <v>162</v>
      </c>
      <c r="C77" s="61" t="s">
        <v>173</v>
      </c>
      <c r="D77" s="63">
        <v>39.084499399999999</v>
      </c>
      <c r="E77" s="63">
        <v>-86.249298100000004</v>
      </c>
      <c r="F77" s="59" t="s">
        <v>298</v>
      </c>
      <c r="G77" s="59" t="s">
        <v>151</v>
      </c>
      <c r="H77" s="59">
        <v>51202080503</v>
      </c>
      <c r="I77" s="59">
        <v>39.084499399999999</v>
      </c>
      <c r="J77" s="59">
        <v>-86.249298100000004</v>
      </c>
      <c r="K77" s="59" t="s">
        <v>114</v>
      </c>
      <c r="L77" s="68"/>
      <c r="M77" s="70"/>
      <c r="N77" s="62"/>
      <c r="O77" s="62"/>
      <c r="P77" s="59"/>
      <c r="Q77" s="59"/>
      <c r="R77" s="70"/>
      <c r="S77" s="62"/>
      <c r="T77" s="70"/>
      <c r="U77" s="62"/>
      <c r="V77" s="70"/>
      <c r="W77" s="62"/>
      <c r="X77" s="70"/>
      <c r="Y77" s="62"/>
      <c r="Z77" s="70"/>
      <c r="AA77" s="62"/>
      <c r="AB77" s="70"/>
      <c r="AC77" s="71"/>
      <c r="AD77" s="69"/>
      <c r="AE77" s="62"/>
      <c r="AF77" s="68">
        <v>0</v>
      </c>
      <c r="AG77" s="68">
        <v>5</v>
      </c>
      <c r="AH77" s="68">
        <v>5</v>
      </c>
      <c r="AI77" s="68">
        <v>10</v>
      </c>
      <c r="AJ77" s="68">
        <v>3</v>
      </c>
      <c r="AK77" s="68">
        <v>9</v>
      </c>
      <c r="AL77" s="68">
        <v>5</v>
      </c>
      <c r="AM77" s="68">
        <v>5</v>
      </c>
      <c r="AN77" s="68">
        <v>4</v>
      </c>
      <c r="AO77" s="68">
        <v>2</v>
      </c>
      <c r="AP77" s="68">
        <v>8</v>
      </c>
      <c r="AQ77" s="68">
        <v>1</v>
      </c>
      <c r="AR77" s="68">
        <v>0</v>
      </c>
      <c r="AS77" s="68">
        <v>0</v>
      </c>
      <c r="AT77" s="76">
        <v>57</v>
      </c>
      <c r="AU77" s="68">
        <v>120</v>
      </c>
      <c r="AV77" s="59"/>
      <c r="AW77" s="59"/>
      <c r="AX77" s="59"/>
      <c r="AY77" s="81"/>
      <c r="AZ77" s="82"/>
      <c r="BA77" s="59"/>
      <c r="BB77" s="59"/>
      <c r="BC77" s="59">
        <v>44288</v>
      </c>
      <c r="BD77" s="59">
        <v>631</v>
      </c>
      <c r="BE77" s="59" t="s">
        <v>155</v>
      </c>
      <c r="BF77" s="59">
        <v>51202080503</v>
      </c>
      <c r="BG77" s="59" t="s">
        <v>152</v>
      </c>
      <c r="BH77" s="59">
        <v>39.084499399999999</v>
      </c>
      <c r="BI77" s="59">
        <v>-86.249298100000004</v>
      </c>
      <c r="BJ77" s="59" t="s">
        <v>92</v>
      </c>
      <c r="BK77" s="59">
        <v>6</v>
      </c>
      <c r="BL77" s="59">
        <v>5</v>
      </c>
      <c r="BM77" s="59">
        <v>22.8</v>
      </c>
      <c r="BN77" s="59">
        <v>3.4000000000000696</v>
      </c>
      <c r="BO77" s="59">
        <v>5.0000000000000001E-3</v>
      </c>
      <c r="BP77" s="59">
        <v>0.25</v>
      </c>
      <c r="BQ77" s="59" t="s">
        <v>98</v>
      </c>
      <c r="BR77" s="59">
        <v>1.8903330013787928E-4</v>
      </c>
      <c r="BS77" s="59">
        <v>0.35599999999999998</v>
      </c>
      <c r="BT77" s="59">
        <v>3.1E-2</v>
      </c>
      <c r="BU77" s="59">
        <v>0</v>
      </c>
      <c r="BV77" s="59">
        <v>0</v>
      </c>
      <c r="BW77" s="59">
        <v>0</v>
      </c>
      <c r="BX77" s="59">
        <v>10</v>
      </c>
      <c r="BY77" s="59">
        <v>3</v>
      </c>
      <c r="BZ77" s="59">
        <v>12</v>
      </c>
      <c r="CA77" s="59">
        <v>8</v>
      </c>
      <c r="CB77" s="59">
        <v>5</v>
      </c>
      <c r="CC77" s="59">
        <v>2</v>
      </c>
      <c r="CD77" s="59">
        <v>2</v>
      </c>
      <c r="CE77" s="59">
        <v>8</v>
      </c>
      <c r="CF77" s="59">
        <v>1</v>
      </c>
      <c r="CG77" s="59">
        <v>0</v>
      </c>
      <c r="CH77" s="59">
        <v>0</v>
      </c>
      <c r="CI77" s="76">
        <v>51</v>
      </c>
      <c r="CJ77" s="45">
        <v>50</v>
      </c>
    </row>
    <row r="78" spans="1:88" ht="14" customHeight="1" x14ac:dyDescent="0.35">
      <c r="A78" s="79">
        <v>636</v>
      </c>
      <c r="B78" s="61" t="s">
        <v>172</v>
      </c>
      <c r="C78" s="61" t="s">
        <v>171</v>
      </c>
      <c r="D78" s="63">
        <v>39.094799000000002</v>
      </c>
      <c r="E78" s="63">
        <v>-86.262702899999994</v>
      </c>
      <c r="F78" s="59" t="s">
        <v>298</v>
      </c>
      <c r="G78" s="59" t="s">
        <v>151</v>
      </c>
      <c r="H78" s="59">
        <v>51202080503</v>
      </c>
      <c r="I78" s="59">
        <v>39.094799000000002</v>
      </c>
      <c r="J78" s="59">
        <v>-86.262702899999994</v>
      </c>
      <c r="K78" s="59" t="s">
        <v>92</v>
      </c>
      <c r="L78" s="68">
        <v>0</v>
      </c>
      <c r="M78" s="70"/>
      <c r="N78" s="62">
        <v>2</v>
      </c>
      <c r="O78" s="62" t="s">
        <v>93</v>
      </c>
      <c r="P78" s="59">
        <v>16.7</v>
      </c>
      <c r="Q78" s="59">
        <v>6</v>
      </c>
      <c r="R78" s="70"/>
      <c r="S78" s="62">
        <v>1.5</v>
      </c>
      <c r="T78" s="70"/>
      <c r="U78" s="62">
        <v>2E-3</v>
      </c>
      <c r="V78" s="70"/>
      <c r="W78" s="62">
        <v>3.0000000000000001E-3</v>
      </c>
      <c r="X78" s="70" t="s">
        <v>94</v>
      </c>
      <c r="Y78" s="62">
        <v>0.1</v>
      </c>
      <c r="Z78" s="70" t="s">
        <v>94</v>
      </c>
      <c r="AA78" s="62">
        <v>7.9000000000000008E-3</v>
      </c>
      <c r="AB78" s="70" t="s">
        <v>94</v>
      </c>
      <c r="AC78" s="71">
        <v>1.4E-2</v>
      </c>
      <c r="AD78" s="69">
        <v>4.3393280385183005E-3</v>
      </c>
      <c r="AE78" s="62"/>
      <c r="AF78" s="68">
        <v>10</v>
      </c>
      <c r="AG78" s="68">
        <v>5</v>
      </c>
      <c r="AH78" s="68">
        <v>0</v>
      </c>
      <c r="AI78" s="68">
        <v>10</v>
      </c>
      <c r="AJ78" s="68">
        <v>6</v>
      </c>
      <c r="AK78" s="68">
        <v>12</v>
      </c>
      <c r="AL78" s="68">
        <v>5</v>
      </c>
      <c r="AM78" s="68">
        <v>4</v>
      </c>
      <c r="AN78" s="68">
        <v>2</v>
      </c>
      <c r="AO78" s="68">
        <v>2</v>
      </c>
      <c r="AP78" s="68">
        <v>6</v>
      </c>
      <c r="AQ78" s="68">
        <v>0</v>
      </c>
      <c r="AR78" s="68">
        <v>0</v>
      </c>
      <c r="AS78" s="68">
        <v>4</v>
      </c>
      <c r="AT78" s="76">
        <v>66</v>
      </c>
      <c r="AU78" s="68">
        <v>120</v>
      </c>
      <c r="AV78" s="59"/>
      <c r="AW78" s="59"/>
      <c r="AX78" s="59"/>
      <c r="AY78" s="81">
        <f>Y78/U78</f>
        <v>50</v>
      </c>
      <c r="AZ78" s="82">
        <f>AA78/Y78</f>
        <v>7.9000000000000001E-2</v>
      </c>
      <c r="BA78" s="82">
        <f>W78/U78</f>
        <v>1.5</v>
      </c>
      <c r="BB78" s="82">
        <f>W78/(U78*3.06)</f>
        <v>0.49019607843137253</v>
      </c>
      <c r="BC78" s="59">
        <v>44288</v>
      </c>
      <c r="BD78" s="59">
        <v>636</v>
      </c>
      <c r="BE78" s="59" t="s">
        <v>155</v>
      </c>
      <c r="BF78" s="59">
        <v>51202080503</v>
      </c>
      <c r="BG78" s="59" t="s">
        <v>152</v>
      </c>
      <c r="BH78" s="59">
        <v>39.094799000000002</v>
      </c>
      <c r="BI78" s="59">
        <v>-86.262702899999994</v>
      </c>
      <c r="BJ78" s="59" t="s">
        <v>92</v>
      </c>
      <c r="BK78" s="59">
        <v>8</v>
      </c>
      <c r="BL78" s="59">
        <v>4.5</v>
      </c>
      <c r="BM78" s="59">
        <v>1</v>
      </c>
      <c r="BN78" s="59" t="s">
        <v>96</v>
      </c>
      <c r="BO78" s="59">
        <v>3.5000000000000001E-3</v>
      </c>
      <c r="BP78" s="59">
        <v>9.5000000000000001E-2</v>
      </c>
      <c r="BQ78" s="59" t="s">
        <v>98</v>
      </c>
      <c r="BR78" s="59">
        <v>7.0163161741097999E-5</v>
      </c>
      <c r="BS78" s="59">
        <v>0.125</v>
      </c>
      <c r="BT78" s="59">
        <v>1.9E-2</v>
      </c>
      <c r="BU78" s="59">
        <v>10</v>
      </c>
      <c r="BV78" s="59">
        <v>0</v>
      </c>
      <c r="BW78" s="59">
        <v>0</v>
      </c>
      <c r="BX78" s="59">
        <v>4</v>
      </c>
      <c r="BY78" s="59">
        <v>6</v>
      </c>
      <c r="BZ78" s="59">
        <v>9</v>
      </c>
      <c r="CA78" s="59">
        <v>5</v>
      </c>
      <c r="CB78" s="59">
        <v>5</v>
      </c>
      <c r="CC78" s="59">
        <v>0</v>
      </c>
      <c r="CD78" s="59">
        <v>2</v>
      </c>
      <c r="CE78" s="59">
        <v>4</v>
      </c>
      <c r="CF78" s="59">
        <v>5</v>
      </c>
      <c r="CG78" s="59">
        <v>6</v>
      </c>
      <c r="CH78" s="59">
        <v>4</v>
      </c>
      <c r="CI78" s="76">
        <v>60</v>
      </c>
      <c r="CJ78" s="45">
        <v>25</v>
      </c>
    </row>
    <row r="79" spans="1:88" ht="14" customHeight="1" x14ac:dyDescent="0.35">
      <c r="A79" s="79">
        <v>642</v>
      </c>
      <c r="B79" s="62" t="s">
        <v>169</v>
      </c>
      <c r="C79" s="61" t="s">
        <v>170</v>
      </c>
      <c r="D79" s="63">
        <v>39.164299</v>
      </c>
      <c r="E79" s="63">
        <v>-86.098899799999998</v>
      </c>
      <c r="F79" s="59" t="s">
        <v>299</v>
      </c>
      <c r="G79" s="59" t="s">
        <v>151</v>
      </c>
      <c r="H79" s="59">
        <v>51202080501</v>
      </c>
      <c r="I79" s="59">
        <v>39.164299</v>
      </c>
      <c r="J79" s="59">
        <v>-86.098899799999998</v>
      </c>
      <c r="K79" s="59" t="s">
        <v>114</v>
      </c>
      <c r="L79" s="68"/>
      <c r="M79" s="70"/>
      <c r="N79" s="62"/>
      <c r="O79" s="62"/>
      <c r="P79" s="59"/>
      <c r="Q79" s="59"/>
      <c r="R79" s="70"/>
      <c r="S79" s="62"/>
      <c r="T79" s="70"/>
      <c r="U79" s="62"/>
      <c r="V79" s="70"/>
      <c r="W79" s="62"/>
      <c r="X79" s="70"/>
      <c r="Y79" s="62"/>
      <c r="Z79" s="70"/>
      <c r="AA79" s="62"/>
      <c r="AB79" s="70"/>
      <c r="AC79" s="71"/>
      <c r="AD79" s="69"/>
      <c r="AE79" s="62"/>
      <c r="AF79" s="68">
        <v>14</v>
      </c>
      <c r="AG79" s="68">
        <v>5</v>
      </c>
      <c r="AH79" s="68">
        <v>5</v>
      </c>
      <c r="AI79" s="68">
        <v>4</v>
      </c>
      <c r="AJ79" s="68">
        <v>8</v>
      </c>
      <c r="AK79" s="68">
        <v>12</v>
      </c>
      <c r="AL79" s="68">
        <v>5</v>
      </c>
      <c r="AM79" s="68">
        <v>5</v>
      </c>
      <c r="AN79" s="68">
        <v>4</v>
      </c>
      <c r="AO79" s="68">
        <v>3</v>
      </c>
      <c r="AP79" s="68">
        <v>4</v>
      </c>
      <c r="AQ79" s="68">
        <v>0</v>
      </c>
      <c r="AR79" s="68">
        <v>0</v>
      </c>
      <c r="AS79" s="68">
        <v>0</v>
      </c>
      <c r="AT79" s="76">
        <v>69</v>
      </c>
      <c r="AU79" s="68" t="s">
        <v>115</v>
      </c>
      <c r="AV79" s="59"/>
      <c r="AW79" s="59"/>
      <c r="AX79" s="59"/>
      <c r="AY79" s="81"/>
      <c r="AZ79" s="82"/>
      <c r="BA79" s="59"/>
      <c r="BB79" s="59"/>
      <c r="BC79" s="59">
        <v>44288</v>
      </c>
      <c r="BD79" s="59">
        <v>642</v>
      </c>
      <c r="BE79" s="59" t="s">
        <v>159</v>
      </c>
      <c r="BF79" s="59">
        <v>51202080501</v>
      </c>
      <c r="BG79" s="59" t="s">
        <v>152</v>
      </c>
      <c r="BH79" s="59">
        <v>39.164299</v>
      </c>
      <c r="BI79" s="59">
        <v>-86.098899799999998</v>
      </c>
      <c r="BJ79" s="59" t="s">
        <v>92</v>
      </c>
      <c r="BK79" s="59">
        <v>4</v>
      </c>
      <c r="BL79" s="59">
        <v>5</v>
      </c>
      <c r="BM79" s="59">
        <v>6.3</v>
      </c>
      <c r="BN79" s="59">
        <v>0.57500000000015872</v>
      </c>
      <c r="BO79" s="59">
        <v>4.0000000000000001E-3</v>
      </c>
      <c r="BP79" s="59">
        <v>0.10299999999999999</v>
      </c>
      <c r="BQ79" s="59" t="s">
        <v>98</v>
      </c>
      <c r="BR79" s="59">
        <v>1.6068228989907704E-4</v>
      </c>
      <c r="BS79" s="59">
        <v>0.15</v>
      </c>
      <c r="BT79" s="59">
        <v>1.9E-2</v>
      </c>
      <c r="BU79" s="59">
        <v>14</v>
      </c>
      <c r="BV79" s="59">
        <v>5</v>
      </c>
      <c r="BW79" s="59">
        <v>5</v>
      </c>
      <c r="BX79" s="59">
        <v>10</v>
      </c>
      <c r="BY79" s="59">
        <v>8</v>
      </c>
      <c r="BZ79" s="59">
        <v>9</v>
      </c>
      <c r="CA79" s="59">
        <v>2.5</v>
      </c>
      <c r="CB79" s="59">
        <v>3.5</v>
      </c>
      <c r="CC79" s="59">
        <v>1</v>
      </c>
      <c r="CD79" s="59">
        <v>3</v>
      </c>
      <c r="CE79" s="59">
        <v>2</v>
      </c>
      <c r="CF79" s="59">
        <v>5</v>
      </c>
      <c r="CG79" s="59">
        <v>6</v>
      </c>
      <c r="CH79" s="59">
        <v>7</v>
      </c>
      <c r="CI79" s="76">
        <v>81</v>
      </c>
      <c r="CJ79" s="45">
        <v>50</v>
      </c>
    </row>
    <row r="80" spans="1:88" ht="14" customHeight="1" x14ac:dyDescent="0.35">
      <c r="A80" s="79">
        <v>644</v>
      </c>
      <c r="B80" s="62" t="s">
        <v>169</v>
      </c>
      <c r="C80" s="61" t="s">
        <v>168</v>
      </c>
      <c r="D80" s="63">
        <v>39.144500700000002</v>
      </c>
      <c r="E80" s="63">
        <v>-86.108100899999997</v>
      </c>
      <c r="F80" s="59" t="s">
        <v>299</v>
      </c>
      <c r="G80" s="59" t="s">
        <v>151</v>
      </c>
      <c r="H80" s="59">
        <v>51202080501</v>
      </c>
      <c r="I80" s="59">
        <v>39.144500700000002</v>
      </c>
      <c r="J80" s="59">
        <v>-86.108100899999997</v>
      </c>
      <c r="K80" s="59" t="s">
        <v>92</v>
      </c>
      <c r="L80" s="68">
        <v>2</v>
      </c>
      <c r="M80" s="70" t="s">
        <v>132</v>
      </c>
      <c r="N80" s="62">
        <v>2419.6</v>
      </c>
      <c r="O80" s="62" t="s">
        <v>93</v>
      </c>
      <c r="P80" s="59">
        <v>16</v>
      </c>
      <c r="Q80" s="59">
        <v>6</v>
      </c>
      <c r="R80" s="70"/>
      <c r="S80" s="62">
        <v>10</v>
      </c>
      <c r="T80" s="70"/>
      <c r="U80" s="62">
        <v>3.3000000000000002E-2</v>
      </c>
      <c r="V80" s="70"/>
      <c r="W80" s="62">
        <v>3.0000000000000001E-3</v>
      </c>
      <c r="X80" s="70"/>
      <c r="Y80" s="62">
        <v>0.44600000000000001</v>
      </c>
      <c r="Z80" s="70"/>
      <c r="AA80" s="62">
        <v>1.7000000000000001E-2</v>
      </c>
      <c r="AB80" s="70"/>
      <c r="AC80" s="71">
        <v>0.05</v>
      </c>
      <c r="AD80" s="69">
        <v>1.4705184033384121E-2</v>
      </c>
      <c r="AE80" s="62"/>
      <c r="AF80" s="68">
        <v>10</v>
      </c>
      <c r="AG80" s="68">
        <v>5</v>
      </c>
      <c r="AH80" s="68">
        <v>5</v>
      </c>
      <c r="AI80" s="68">
        <v>6</v>
      </c>
      <c r="AJ80" s="68">
        <v>3</v>
      </c>
      <c r="AK80" s="68">
        <v>0</v>
      </c>
      <c r="AL80" s="68">
        <v>8</v>
      </c>
      <c r="AM80" s="68">
        <v>5</v>
      </c>
      <c r="AN80" s="68">
        <v>2</v>
      </c>
      <c r="AO80" s="68">
        <v>3</v>
      </c>
      <c r="AP80" s="68">
        <v>4</v>
      </c>
      <c r="AQ80" s="68">
        <v>0</v>
      </c>
      <c r="AR80" s="68">
        <v>0</v>
      </c>
      <c r="AS80" s="68">
        <v>0</v>
      </c>
      <c r="AT80" s="76">
        <v>51</v>
      </c>
      <c r="AU80" s="68">
        <v>222</v>
      </c>
      <c r="AV80" s="59"/>
      <c r="AW80" s="59"/>
      <c r="AX80" s="59"/>
      <c r="AY80" s="81">
        <f>Y80/U80</f>
        <v>13.515151515151516</v>
      </c>
      <c r="AZ80" s="82">
        <f>AA80/Y80</f>
        <v>3.811659192825112E-2</v>
      </c>
      <c r="BA80" s="82">
        <f>W80/U80</f>
        <v>9.0909090909090912E-2</v>
      </c>
      <c r="BB80" s="82">
        <f>W80/(U80*3.06)</f>
        <v>2.9708853238265002E-2</v>
      </c>
      <c r="BC80" s="59">
        <v>44288</v>
      </c>
      <c r="BD80" s="59">
        <v>644</v>
      </c>
      <c r="BE80" s="59" t="s">
        <v>159</v>
      </c>
      <c r="BF80" s="59">
        <v>51202080501</v>
      </c>
      <c r="BG80" s="59" t="s">
        <v>152</v>
      </c>
      <c r="BH80" s="59">
        <v>39.144500700000002</v>
      </c>
      <c r="BI80" s="59">
        <v>-86.108100899999997</v>
      </c>
      <c r="BJ80" s="59" t="s">
        <v>92</v>
      </c>
      <c r="BK80" s="59">
        <v>9.5</v>
      </c>
      <c r="BL80" s="59">
        <v>4</v>
      </c>
      <c r="BM80" s="59">
        <v>0</v>
      </c>
      <c r="BN80" s="59">
        <v>1.5999999999998238</v>
      </c>
      <c r="BO80" s="59">
        <v>4.0000000000000001E-3</v>
      </c>
      <c r="BP80" s="59">
        <v>0.24299999999999999</v>
      </c>
      <c r="BQ80" s="59" t="s">
        <v>98</v>
      </c>
      <c r="BR80" s="59">
        <v>2.4982726646795366E-5</v>
      </c>
      <c r="BS80" s="59">
        <v>0.374</v>
      </c>
      <c r="BT80" s="59">
        <v>2.1999999999999999E-2</v>
      </c>
      <c r="BU80" s="59">
        <v>10</v>
      </c>
      <c r="BV80" s="59">
        <v>0</v>
      </c>
      <c r="BW80" s="59">
        <v>0</v>
      </c>
      <c r="BX80" s="59">
        <v>12</v>
      </c>
      <c r="BY80" s="59">
        <v>8</v>
      </c>
      <c r="BZ80" s="59">
        <v>9</v>
      </c>
      <c r="CA80" s="59">
        <v>5</v>
      </c>
      <c r="CB80" s="59">
        <v>1</v>
      </c>
      <c r="CC80" s="59">
        <v>2</v>
      </c>
      <c r="CD80" s="59">
        <v>2</v>
      </c>
      <c r="CE80" s="59">
        <v>6</v>
      </c>
      <c r="CF80" s="59">
        <v>7</v>
      </c>
      <c r="CG80" s="59">
        <v>4</v>
      </c>
      <c r="CH80" s="59">
        <v>6</v>
      </c>
      <c r="CI80" s="76">
        <v>72</v>
      </c>
      <c r="CJ80" s="45">
        <v>120</v>
      </c>
    </row>
    <row r="81" spans="1:88" ht="14" customHeight="1" x14ac:dyDescent="0.35">
      <c r="A81" s="79">
        <v>647</v>
      </c>
      <c r="B81" s="61" t="s">
        <v>158</v>
      </c>
      <c r="C81" s="61" t="s">
        <v>157</v>
      </c>
      <c r="D81" s="63">
        <v>39.1305008</v>
      </c>
      <c r="E81" s="63">
        <v>-86.118103000000005</v>
      </c>
      <c r="F81" s="59" t="s">
        <v>299</v>
      </c>
      <c r="G81" s="59" t="s">
        <v>151</v>
      </c>
      <c r="H81" s="59">
        <v>51202080501</v>
      </c>
      <c r="I81" s="59">
        <v>39.1305008</v>
      </c>
      <c r="J81" s="59">
        <v>-86.118103000000005</v>
      </c>
      <c r="K81" s="59" t="s">
        <v>92</v>
      </c>
      <c r="L81" s="68">
        <v>0</v>
      </c>
      <c r="M81" s="70"/>
      <c r="N81" s="62">
        <v>21.3</v>
      </c>
      <c r="O81" s="62" t="s">
        <v>93</v>
      </c>
      <c r="P81" s="59">
        <v>17.5</v>
      </c>
      <c r="Q81" s="59">
        <v>6</v>
      </c>
      <c r="R81" s="70"/>
      <c r="S81" s="62">
        <v>5.2</v>
      </c>
      <c r="T81" s="70"/>
      <c r="U81" s="62">
        <v>0.01</v>
      </c>
      <c r="V81" s="70"/>
      <c r="W81" s="62">
        <v>2E-3</v>
      </c>
      <c r="X81" s="70" t="s">
        <v>94</v>
      </c>
      <c r="Y81" s="62">
        <v>0.1</v>
      </c>
      <c r="Z81" s="70" t="s">
        <v>94</v>
      </c>
      <c r="AA81" s="62">
        <v>7.9000000000000008E-3</v>
      </c>
      <c r="AB81" s="70" t="s">
        <v>94</v>
      </c>
      <c r="AC81" s="71">
        <v>1.4E-2</v>
      </c>
      <c r="AD81" s="69">
        <v>4.6061477057754681E-3</v>
      </c>
      <c r="AE81" s="62"/>
      <c r="AF81" s="68">
        <v>10</v>
      </c>
      <c r="AG81" s="68">
        <v>2.5</v>
      </c>
      <c r="AH81" s="68">
        <v>0</v>
      </c>
      <c r="AI81" s="68">
        <v>16</v>
      </c>
      <c r="AJ81" s="68">
        <v>8</v>
      </c>
      <c r="AK81" s="68">
        <v>12</v>
      </c>
      <c r="AL81" s="68">
        <v>5</v>
      </c>
      <c r="AM81" s="68">
        <v>4</v>
      </c>
      <c r="AN81" s="68">
        <v>2</v>
      </c>
      <c r="AO81" s="68">
        <v>3</v>
      </c>
      <c r="AP81" s="68">
        <v>6</v>
      </c>
      <c r="AQ81" s="68">
        <v>1</v>
      </c>
      <c r="AR81" s="68">
        <v>0</v>
      </c>
      <c r="AS81" s="68">
        <v>0</v>
      </c>
      <c r="AT81" s="76">
        <v>69.5</v>
      </c>
      <c r="AU81" s="68">
        <v>222</v>
      </c>
      <c r="AV81" s="59"/>
      <c r="AW81" s="59"/>
      <c r="AX81" s="59"/>
      <c r="AY81" s="81">
        <f>Y81/U81</f>
        <v>10</v>
      </c>
      <c r="AZ81" s="82">
        <f>AA81/Y81</f>
        <v>7.9000000000000001E-2</v>
      </c>
      <c r="BA81" s="82">
        <f>W81/U81</f>
        <v>0.2</v>
      </c>
      <c r="BB81" s="82">
        <f>W81/(U81*3.06)</f>
        <v>6.5359477124182996E-2</v>
      </c>
      <c r="BC81" s="59">
        <v>44288</v>
      </c>
      <c r="BD81" s="59">
        <v>647</v>
      </c>
      <c r="BE81" s="59" t="s">
        <v>159</v>
      </c>
      <c r="BF81" s="59">
        <v>51202080501</v>
      </c>
      <c r="BG81" s="59" t="s">
        <v>152</v>
      </c>
      <c r="BH81" s="59">
        <v>39.1305008</v>
      </c>
      <c r="BI81" s="59">
        <v>-86.118103000000005</v>
      </c>
      <c r="BJ81" s="59" t="s">
        <v>92</v>
      </c>
      <c r="BK81" s="59">
        <v>7.5</v>
      </c>
      <c r="BL81" s="59">
        <v>4</v>
      </c>
      <c r="BM81" s="59">
        <v>5.0999999999999996</v>
      </c>
      <c r="BN81" s="59">
        <v>1.1999999999998678</v>
      </c>
      <c r="BO81" s="59">
        <v>3.0000000000000001E-3</v>
      </c>
      <c r="BP81" s="59">
        <v>0.252</v>
      </c>
      <c r="BQ81" s="59" t="s">
        <v>98</v>
      </c>
      <c r="BR81" s="59">
        <v>2.1321209329545642E-5</v>
      </c>
      <c r="BS81" s="59">
        <v>0.32200000000000001</v>
      </c>
      <c r="BT81" s="59">
        <v>1.7999999999999999E-2</v>
      </c>
      <c r="BU81" s="59">
        <v>14</v>
      </c>
      <c r="BV81" s="59">
        <v>0</v>
      </c>
      <c r="BW81" s="59">
        <v>0</v>
      </c>
      <c r="BX81" s="59">
        <v>16</v>
      </c>
      <c r="BY81" s="59">
        <v>8</v>
      </c>
      <c r="BZ81" s="59">
        <v>9</v>
      </c>
      <c r="CA81" s="59">
        <v>7</v>
      </c>
      <c r="CB81" s="59">
        <v>2</v>
      </c>
      <c r="CC81" s="59">
        <v>4</v>
      </c>
      <c r="CD81" s="59">
        <v>3</v>
      </c>
      <c r="CE81" s="59">
        <v>6</v>
      </c>
      <c r="CF81" s="59">
        <v>6</v>
      </c>
      <c r="CG81" s="59">
        <v>6</v>
      </c>
      <c r="CH81" s="59">
        <v>4</v>
      </c>
      <c r="CI81" s="76">
        <v>85</v>
      </c>
      <c r="CJ81" s="45">
        <v>50</v>
      </c>
    </row>
    <row r="82" spans="1:88" ht="14" customHeight="1" x14ac:dyDescent="0.35">
      <c r="A82" s="79">
        <v>662</v>
      </c>
      <c r="B82" s="61" t="s">
        <v>162</v>
      </c>
      <c r="C82" s="61" t="s">
        <v>167</v>
      </c>
      <c r="D82" s="63">
        <v>39.089099900000001</v>
      </c>
      <c r="E82" s="63">
        <v>-86.220497100000003</v>
      </c>
      <c r="F82" s="59" t="s">
        <v>298</v>
      </c>
      <c r="G82" s="59" t="s">
        <v>151</v>
      </c>
      <c r="H82" s="59">
        <v>51202080503</v>
      </c>
      <c r="I82" s="59">
        <v>39.089099900000001</v>
      </c>
      <c r="J82" s="59">
        <v>-86.220497100000003</v>
      </c>
      <c r="K82" s="59" t="s">
        <v>92</v>
      </c>
      <c r="L82" s="68">
        <v>2</v>
      </c>
      <c r="M82" s="70" t="s">
        <v>94</v>
      </c>
      <c r="N82" s="62">
        <v>1</v>
      </c>
      <c r="O82" s="62" t="s">
        <v>93</v>
      </c>
      <c r="P82" s="59">
        <v>19</v>
      </c>
      <c r="Q82" s="59">
        <v>7</v>
      </c>
      <c r="R82" s="70"/>
      <c r="S82" s="62">
        <v>28.5</v>
      </c>
      <c r="T82" s="70"/>
      <c r="U82" s="62">
        <v>0.10100000000000001</v>
      </c>
      <c r="V82" s="70"/>
      <c r="W82" s="62">
        <v>5.0000000000000001E-3</v>
      </c>
      <c r="X82" s="70"/>
      <c r="Y82" s="62">
        <v>1.208</v>
      </c>
      <c r="Z82" s="70" t="s">
        <v>94</v>
      </c>
      <c r="AA82" s="62">
        <v>7.9000000000000008E-3</v>
      </c>
      <c r="AB82" s="70" t="s">
        <v>94</v>
      </c>
      <c r="AC82" s="71">
        <v>1.4E-2</v>
      </c>
      <c r="AD82" s="69">
        <v>5.1299211086880098E-2</v>
      </c>
      <c r="AE82" s="62"/>
      <c r="AF82" s="68">
        <v>0</v>
      </c>
      <c r="AG82" s="68">
        <v>0</v>
      </c>
      <c r="AH82" s="68">
        <v>0</v>
      </c>
      <c r="AI82" s="68">
        <v>10</v>
      </c>
      <c r="AJ82" s="68">
        <v>6</v>
      </c>
      <c r="AK82" s="68">
        <v>9</v>
      </c>
      <c r="AL82" s="68">
        <v>5</v>
      </c>
      <c r="AM82" s="68">
        <v>1</v>
      </c>
      <c r="AN82" s="68">
        <v>0</v>
      </c>
      <c r="AO82" s="68">
        <v>2</v>
      </c>
      <c r="AP82" s="68">
        <v>7</v>
      </c>
      <c r="AQ82" s="68">
        <v>1</v>
      </c>
      <c r="AR82" s="68">
        <v>0</v>
      </c>
      <c r="AS82" s="68">
        <v>0</v>
      </c>
      <c r="AT82" s="76">
        <v>41</v>
      </c>
      <c r="AU82" s="68">
        <v>120</v>
      </c>
      <c r="AV82" s="59"/>
      <c r="AW82" s="59"/>
      <c r="AX82" s="59"/>
      <c r="AY82" s="81">
        <f>Y82/U82</f>
        <v>11.960396039603959</v>
      </c>
      <c r="AZ82" s="82">
        <f>AA82/Y82</f>
        <v>6.5397350993377495E-3</v>
      </c>
      <c r="BA82" s="82">
        <f>W82/U82</f>
        <v>4.95049504950495E-2</v>
      </c>
      <c r="BB82" s="82">
        <f>W82/(U82*3.06)</f>
        <v>1.6178088397075002E-2</v>
      </c>
      <c r="BC82" s="59">
        <v>44288</v>
      </c>
      <c r="BD82" s="59">
        <v>662</v>
      </c>
      <c r="BE82" s="59" t="s">
        <v>155</v>
      </c>
      <c r="BF82" s="59">
        <v>51202080503</v>
      </c>
      <c r="BG82" s="59" t="s">
        <v>152</v>
      </c>
      <c r="BH82" s="59">
        <v>39.089099900000001</v>
      </c>
      <c r="BI82" s="59">
        <v>-86.220497100000003</v>
      </c>
      <c r="BJ82" s="59" t="s">
        <v>92</v>
      </c>
      <c r="BK82" s="59">
        <v>5.6</v>
      </c>
      <c r="BL82" s="59">
        <v>4</v>
      </c>
      <c r="BM82" s="59">
        <v>13.5</v>
      </c>
      <c r="BN82" s="59">
        <v>1.7999999999998018</v>
      </c>
      <c r="BO82" s="59">
        <v>3.0000000000000001E-3</v>
      </c>
      <c r="BP82" s="59">
        <v>0.247</v>
      </c>
      <c r="BQ82" s="59" t="s">
        <v>98</v>
      </c>
      <c r="BR82" s="59">
        <v>1.8302498938478307E-5</v>
      </c>
      <c r="BS82" s="59">
        <v>0.36099999999999999</v>
      </c>
      <c r="BT82" s="59">
        <v>2.1499999999999998E-2</v>
      </c>
      <c r="BU82" s="59">
        <v>0</v>
      </c>
      <c r="BV82" s="59">
        <v>0</v>
      </c>
      <c r="BW82" s="59">
        <v>0</v>
      </c>
      <c r="BX82" s="59">
        <v>8</v>
      </c>
      <c r="BY82" s="59">
        <v>6</v>
      </c>
      <c r="BZ82" s="59">
        <v>6</v>
      </c>
      <c r="CA82" s="59">
        <v>0</v>
      </c>
      <c r="CB82" s="59">
        <v>3</v>
      </c>
      <c r="CC82" s="59">
        <v>4</v>
      </c>
      <c r="CD82" s="59">
        <v>3</v>
      </c>
      <c r="CE82" s="59">
        <v>8</v>
      </c>
      <c r="CF82" s="59">
        <v>1</v>
      </c>
      <c r="CG82" s="59">
        <v>0</v>
      </c>
      <c r="CH82" s="59">
        <v>0</v>
      </c>
      <c r="CI82" s="76">
        <v>39</v>
      </c>
      <c r="CJ82" s="45">
        <v>120</v>
      </c>
    </row>
    <row r="83" spans="1:88" ht="14" customHeight="1" x14ac:dyDescent="0.35">
      <c r="A83" s="79">
        <v>668</v>
      </c>
      <c r="B83" s="61" t="s">
        <v>162</v>
      </c>
      <c r="C83" s="61" t="s">
        <v>88</v>
      </c>
      <c r="D83" s="63">
        <v>39.093498199999999</v>
      </c>
      <c r="E83" s="63">
        <v>-86.208198499999995</v>
      </c>
      <c r="F83" s="59" t="s">
        <v>305</v>
      </c>
      <c r="G83" s="59" t="s">
        <v>151</v>
      </c>
      <c r="H83" s="59">
        <v>51202080502</v>
      </c>
      <c r="I83" s="59">
        <v>39.093498199999999</v>
      </c>
      <c r="J83" s="59">
        <v>-86.208198499999995</v>
      </c>
      <c r="K83" s="59" t="s">
        <v>92</v>
      </c>
      <c r="L83" s="68">
        <v>0</v>
      </c>
      <c r="M83" s="70"/>
      <c r="N83" s="62">
        <v>110.6</v>
      </c>
      <c r="O83" s="62" t="s">
        <v>93</v>
      </c>
      <c r="P83" s="59">
        <v>17</v>
      </c>
      <c r="Q83" s="59">
        <v>6</v>
      </c>
      <c r="R83" s="70"/>
      <c r="S83" s="62">
        <v>7</v>
      </c>
      <c r="T83" s="70"/>
      <c r="U83" s="62">
        <v>2.9000000000000001E-2</v>
      </c>
      <c r="V83" s="70"/>
      <c r="W83" s="62">
        <v>3.0000000000000001E-3</v>
      </c>
      <c r="X83" s="70"/>
      <c r="Y83" s="62">
        <v>0.32300000000000001</v>
      </c>
      <c r="Z83" s="70"/>
      <c r="AA83" s="62">
        <v>1.2E-2</v>
      </c>
      <c r="AB83" s="70"/>
      <c r="AC83" s="71">
        <v>5.1999999999999998E-2</v>
      </c>
      <c r="AD83" s="69">
        <v>1.6482871085618866E-2</v>
      </c>
      <c r="AE83" s="62"/>
      <c r="AF83" s="68">
        <v>14</v>
      </c>
      <c r="AG83" s="68">
        <v>0</v>
      </c>
      <c r="AH83" s="68">
        <v>0</v>
      </c>
      <c r="AI83" s="68">
        <v>10</v>
      </c>
      <c r="AJ83" s="68">
        <v>6</v>
      </c>
      <c r="AK83" s="68">
        <v>9</v>
      </c>
      <c r="AL83" s="68">
        <v>5</v>
      </c>
      <c r="AM83" s="68">
        <v>1</v>
      </c>
      <c r="AN83" s="68">
        <v>2</v>
      </c>
      <c r="AO83" s="68">
        <v>2</v>
      </c>
      <c r="AP83" s="68">
        <v>8</v>
      </c>
      <c r="AQ83" s="68">
        <v>0</v>
      </c>
      <c r="AR83" s="68">
        <v>0</v>
      </c>
      <c r="AS83" s="68">
        <v>0</v>
      </c>
      <c r="AT83" s="76">
        <v>57</v>
      </c>
      <c r="AU83" s="68">
        <v>120</v>
      </c>
      <c r="AV83" s="59"/>
      <c r="AW83" s="59"/>
      <c r="AX83" s="59"/>
      <c r="AY83" s="81">
        <f>Y83/U83</f>
        <v>11.137931034482758</v>
      </c>
      <c r="AZ83" s="82">
        <f>AA83/Y83</f>
        <v>3.7151702786377708E-2</v>
      </c>
      <c r="BA83" s="82">
        <f>W83/U83</f>
        <v>0.10344827586206896</v>
      </c>
      <c r="BB83" s="82">
        <f>W83/(U83*3.06)</f>
        <v>3.3806626098715348E-2</v>
      </c>
      <c r="BC83" s="59">
        <v>44288</v>
      </c>
      <c r="BD83" s="59">
        <v>668</v>
      </c>
      <c r="BE83" s="59" t="s">
        <v>150</v>
      </c>
      <c r="BF83" s="59">
        <v>51202080502</v>
      </c>
      <c r="BG83" s="59" t="s">
        <v>152</v>
      </c>
      <c r="BH83" s="59">
        <v>39.093498199999999</v>
      </c>
      <c r="BI83" s="59">
        <v>-86.208198499999995</v>
      </c>
      <c r="BJ83" s="59" t="s">
        <v>92</v>
      </c>
      <c r="BK83" s="59">
        <v>5.6</v>
      </c>
      <c r="BL83" s="59">
        <v>5</v>
      </c>
      <c r="BM83" s="59">
        <v>18.3</v>
      </c>
      <c r="BN83" s="59">
        <v>1.4000000000002899</v>
      </c>
      <c r="BO83" s="59">
        <v>3.0000000000000001E-3</v>
      </c>
      <c r="BP83" s="59">
        <v>0.29499999999999998</v>
      </c>
      <c r="BQ83" s="59" t="s">
        <v>98</v>
      </c>
      <c r="BR83" s="59">
        <v>1.8302283595782992E-4</v>
      </c>
      <c r="BS83" s="59">
        <v>0.34300000000000003</v>
      </c>
      <c r="BT83" s="59">
        <v>1.4999999999999999E-2</v>
      </c>
      <c r="BU83" s="59">
        <v>14</v>
      </c>
      <c r="BV83" s="59">
        <v>5</v>
      </c>
      <c r="BW83" s="59">
        <v>0</v>
      </c>
      <c r="BX83" s="59">
        <v>6</v>
      </c>
      <c r="BY83" s="59">
        <v>6</v>
      </c>
      <c r="BZ83" s="59">
        <v>6</v>
      </c>
      <c r="CA83" s="59">
        <v>8</v>
      </c>
      <c r="CB83" s="59">
        <v>3</v>
      </c>
      <c r="CC83" s="59">
        <v>2</v>
      </c>
      <c r="CD83" s="59">
        <v>3</v>
      </c>
      <c r="CE83" s="59">
        <v>4</v>
      </c>
      <c r="CF83" s="59">
        <v>1</v>
      </c>
      <c r="CG83" s="59">
        <v>0</v>
      </c>
      <c r="CH83" s="59">
        <v>0</v>
      </c>
      <c r="CI83" s="76">
        <v>58</v>
      </c>
      <c r="CJ83" s="45">
        <v>120</v>
      </c>
    </row>
    <row r="84" spans="1:88" ht="14" customHeight="1" x14ac:dyDescent="0.35">
      <c r="A84" s="79">
        <v>669</v>
      </c>
      <c r="B84" s="61" t="s">
        <v>166</v>
      </c>
      <c r="C84" s="61" t="s">
        <v>88</v>
      </c>
      <c r="D84" s="63">
        <v>39.082599600000002</v>
      </c>
      <c r="E84" s="63">
        <v>-86.168800399999995</v>
      </c>
      <c r="F84" s="59" t="s">
        <v>305</v>
      </c>
      <c r="G84" s="59" t="s">
        <v>151</v>
      </c>
      <c r="H84" s="59">
        <v>51202080502</v>
      </c>
      <c r="I84" s="59">
        <v>39.082599600000002</v>
      </c>
      <c r="J84" s="59">
        <v>-86.168800399999995</v>
      </c>
      <c r="K84" s="59" t="s">
        <v>92</v>
      </c>
      <c r="L84" s="68">
        <v>0</v>
      </c>
      <c r="M84" s="70"/>
      <c r="N84" s="62">
        <v>20.3</v>
      </c>
      <c r="O84" s="62" t="s">
        <v>93</v>
      </c>
      <c r="P84" s="59">
        <v>18</v>
      </c>
      <c r="Q84" s="59">
        <v>6</v>
      </c>
      <c r="R84" s="70"/>
      <c r="S84" s="62">
        <v>1.2</v>
      </c>
      <c r="T84" s="70" t="s">
        <v>94</v>
      </c>
      <c r="U84" s="62">
        <v>2E-3</v>
      </c>
      <c r="V84" s="70" t="s">
        <v>94</v>
      </c>
      <c r="W84" s="62">
        <v>1.9E-3</v>
      </c>
      <c r="X84" s="70"/>
      <c r="Y84" s="62">
        <v>0.23</v>
      </c>
      <c r="Z84" s="70"/>
      <c r="AA84" s="62">
        <v>0.23</v>
      </c>
      <c r="AB84" s="70" t="s">
        <v>94</v>
      </c>
      <c r="AC84" s="71">
        <v>1.4E-2</v>
      </c>
      <c r="AD84" s="69">
        <v>4.7803797236562664E-3</v>
      </c>
      <c r="AE84" s="62"/>
      <c r="AF84" s="68">
        <v>10</v>
      </c>
      <c r="AG84" s="68">
        <v>5</v>
      </c>
      <c r="AH84" s="68">
        <v>0</v>
      </c>
      <c r="AI84" s="68">
        <v>6</v>
      </c>
      <c r="AJ84" s="68">
        <v>8</v>
      </c>
      <c r="AK84" s="68">
        <v>9</v>
      </c>
      <c r="AL84" s="68">
        <v>5</v>
      </c>
      <c r="AM84" s="68">
        <v>1</v>
      </c>
      <c r="AN84" s="68">
        <v>2</v>
      </c>
      <c r="AO84" s="68">
        <v>2</v>
      </c>
      <c r="AP84" s="68">
        <v>4</v>
      </c>
      <c r="AQ84" s="68">
        <v>1</v>
      </c>
      <c r="AR84" s="68">
        <v>0</v>
      </c>
      <c r="AS84" s="68">
        <v>0</v>
      </c>
      <c r="AT84" s="76">
        <v>53</v>
      </c>
      <c r="AU84" s="68">
        <v>180</v>
      </c>
      <c r="AV84" s="59"/>
      <c r="AW84" s="59"/>
      <c r="AX84" s="59"/>
      <c r="AY84" s="81">
        <f>Y84/U84</f>
        <v>115</v>
      </c>
      <c r="AZ84" s="82">
        <f>AA84/Y84</f>
        <v>1</v>
      </c>
      <c r="BA84" s="82">
        <f>W84/U84</f>
        <v>0.95</v>
      </c>
      <c r="BB84" s="82">
        <f>W84/(U84*3.06)</f>
        <v>0.31045751633986923</v>
      </c>
      <c r="BC84" s="59">
        <v>44288</v>
      </c>
      <c r="BD84" s="59">
        <v>669</v>
      </c>
      <c r="BE84" s="59" t="s">
        <v>150</v>
      </c>
      <c r="BF84" s="59">
        <v>51202080502</v>
      </c>
      <c r="BG84" s="59" t="s">
        <v>152</v>
      </c>
      <c r="BH84" s="59">
        <v>39.082599600000002</v>
      </c>
      <c r="BI84" s="59">
        <v>-86.168800399999995</v>
      </c>
      <c r="BJ84" s="59" t="s">
        <v>92</v>
      </c>
      <c r="BK84" s="59">
        <v>5</v>
      </c>
      <c r="BL84" s="59">
        <v>4</v>
      </c>
      <c r="BM84" s="59">
        <v>11.8</v>
      </c>
      <c r="BN84" s="59">
        <v>0.60000000000037801</v>
      </c>
      <c r="BO84" s="59">
        <v>3.0000000000000001E-3</v>
      </c>
      <c r="BP84" s="59">
        <v>0.311</v>
      </c>
      <c r="BQ84" s="59" t="s">
        <v>98</v>
      </c>
      <c r="BR84" s="59">
        <v>1.7433512839253174E-5</v>
      </c>
      <c r="BS84" s="59">
        <v>0.35099999999999998</v>
      </c>
      <c r="BT84" s="59">
        <v>1.7999999999999999E-2</v>
      </c>
      <c r="BU84" s="59">
        <v>10</v>
      </c>
      <c r="BV84" s="59">
        <v>5</v>
      </c>
      <c r="BW84" s="59">
        <v>5</v>
      </c>
      <c r="BX84" s="59">
        <v>4</v>
      </c>
      <c r="BY84" s="59">
        <v>8</v>
      </c>
      <c r="BZ84" s="59">
        <v>6</v>
      </c>
      <c r="CA84" s="59">
        <v>5</v>
      </c>
      <c r="CB84" s="59">
        <v>1</v>
      </c>
      <c r="CC84" s="59">
        <v>2</v>
      </c>
      <c r="CD84" s="59">
        <v>2</v>
      </c>
      <c r="CE84" s="59">
        <v>4</v>
      </c>
      <c r="CF84" s="59">
        <v>1</v>
      </c>
      <c r="CG84" s="59">
        <v>4</v>
      </c>
      <c r="CH84" s="59">
        <v>4</v>
      </c>
      <c r="CI84" s="76">
        <v>61</v>
      </c>
      <c r="CJ84" s="45">
        <v>120</v>
      </c>
    </row>
    <row r="85" spans="1:88" ht="14" customHeight="1" x14ac:dyDescent="0.35">
      <c r="A85" s="79">
        <v>670</v>
      </c>
      <c r="B85" s="61" t="s">
        <v>165</v>
      </c>
      <c r="C85" s="61" t="s">
        <v>88</v>
      </c>
      <c r="D85" s="63">
        <v>39.119701399999997</v>
      </c>
      <c r="E85" s="63">
        <v>-86.189102199999994</v>
      </c>
      <c r="F85" s="59" t="s">
        <v>305</v>
      </c>
      <c r="G85" s="59" t="s">
        <v>151</v>
      </c>
      <c r="H85" s="59">
        <v>51202080502</v>
      </c>
      <c r="I85" s="59">
        <v>39.119701399999997</v>
      </c>
      <c r="J85" s="59">
        <v>-86.189102199999994</v>
      </c>
      <c r="K85" s="59" t="s">
        <v>114</v>
      </c>
      <c r="L85" s="68"/>
      <c r="M85" s="70"/>
      <c r="N85" s="62"/>
      <c r="O85" s="62"/>
      <c r="P85" s="59"/>
      <c r="Q85" s="59"/>
      <c r="R85" s="70"/>
      <c r="S85" s="62"/>
      <c r="T85" s="70"/>
      <c r="U85" s="62"/>
      <c r="V85" s="70"/>
      <c r="W85" s="62"/>
      <c r="X85" s="70"/>
      <c r="Y85" s="62"/>
      <c r="Z85" s="70"/>
      <c r="AA85" s="62"/>
      <c r="AB85" s="70"/>
      <c r="AC85" s="71"/>
      <c r="AD85" s="69"/>
      <c r="AE85" s="62"/>
      <c r="AF85" s="68">
        <v>6</v>
      </c>
      <c r="AG85" s="68">
        <v>5</v>
      </c>
      <c r="AH85" s="68">
        <v>0</v>
      </c>
      <c r="AI85" s="68">
        <v>10</v>
      </c>
      <c r="AJ85" s="68">
        <v>8</v>
      </c>
      <c r="AK85" s="68">
        <v>9</v>
      </c>
      <c r="AL85" s="68">
        <v>5</v>
      </c>
      <c r="AM85" s="68">
        <v>3</v>
      </c>
      <c r="AN85" s="68">
        <v>4</v>
      </c>
      <c r="AO85" s="68">
        <v>3</v>
      </c>
      <c r="AP85" s="68">
        <v>0</v>
      </c>
      <c r="AQ85" s="68">
        <v>0</v>
      </c>
      <c r="AR85" s="68">
        <v>0</v>
      </c>
      <c r="AS85" s="68">
        <v>0</v>
      </c>
      <c r="AT85" s="76">
        <v>53</v>
      </c>
      <c r="AU85" s="68" t="s">
        <v>115</v>
      </c>
      <c r="AV85" s="59"/>
      <c r="AW85" s="59"/>
      <c r="AX85" s="59"/>
      <c r="AY85" s="81"/>
      <c r="AZ85" s="82"/>
      <c r="BA85" s="59"/>
      <c r="BB85" s="59"/>
      <c r="BC85" s="59">
        <v>44288</v>
      </c>
      <c r="BD85" s="59">
        <v>670</v>
      </c>
      <c r="BE85" s="59" t="s">
        <v>150</v>
      </c>
      <c r="BF85" s="59">
        <v>51202080502</v>
      </c>
      <c r="BG85" s="59" t="s">
        <v>152</v>
      </c>
      <c r="BH85" s="59">
        <v>39.119701399999997</v>
      </c>
      <c r="BI85" s="59">
        <v>-86.189102199999994</v>
      </c>
      <c r="BJ85" s="59" t="s">
        <v>92</v>
      </c>
      <c r="BK85" s="59">
        <v>7.2</v>
      </c>
      <c r="BL85" s="59">
        <v>5</v>
      </c>
      <c r="BM85" s="59">
        <v>0</v>
      </c>
      <c r="BN85" s="59" t="s">
        <v>96</v>
      </c>
      <c r="BO85" s="59">
        <v>4.0000000000000001E-3</v>
      </c>
      <c r="BP85" s="59">
        <v>0.125</v>
      </c>
      <c r="BQ85" s="59" t="s">
        <v>98</v>
      </c>
      <c r="BR85" s="59">
        <v>2.0815992393867608E-4</v>
      </c>
      <c r="BS85" s="59">
        <v>0.21199999999999999</v>
      </c>
      <c r="BT85" s="59">
        <v>1.4999999999999999E-2</v>
      </c>
      <c r="BU85" s="59">
        <v>10</v>
      </c>
      <c r="BV85" s="59">
        <v>5</v>
      </c>
      <c r="BW85" s="59">
        <v>0</v>
      </c>
      <c r="BX85" s="59">
        <v>8</v>
      </c>
      <c r="BY85" s="59">
        <v>3</v>
      </c>
      <c r="BZ85" s="59">
        <v>6</v>
      </c>
      <c r="CA85" s="59">
        <v>5</v>
      </c>
      <c r="CB85" s="59">
        <v>3</v>
      </c>
      <c r="CC85" s="59">
        <v>2</v>
      </c>
      <c r="CD85" s="59">
        <v>2</v>
      </c>
      <c r="CE85" s="59">
        <v>4</v>
      </c>
      <c r="CF85" s="59">
        <v>3</v>
      </c>
      <c r="CG85" s="59">
        <v>7</v>
      </c>
      <c r="CH85" s="59">
        <v>4</v>
      </c>
      <c r="CI85" s="76">
        <v>62</v>
      </c>
      <c r="CJ85" s="45">
        <v>120</v>
      </c>
    </row>
    <row r="86" spans="1:88" ht="14" customHeight="1" x14ac:dyDescent="0.35">
      <c r="A86" s="79">
        <v>679</v>
      </c>
      <c r="B86" s="61" t="s">
        <v>164</v>
      </c>
      <c r="C86" s="61" t="s">
        <v>88</v>
      </c>
      <c r="D86" s="63">
        <v>39.130100300000002</v>
      </c>
      <c r="E86" s="63">
        <v>-86.158897400000001</v>
      </c>
      <c r="F86" s="59" t="s">
        <v>305</v>
      </c>
      <c r="G86" s="59" t="s">
        <v>151</v>
      </c>
      <c r="H86" s="59">
        <v>51202080502</v>
      </c>
      <c r="I86" s="59">
        <v>39.130100300000002</v>
      </c>
      <c r="J86" s="59">
        <v>-86.158897400000001</v>
      </c>
      <c r="K86" s="59" t="s">
        <v>114</v>
      </c>
      <c r="L86" s="68"/>
      <c r="M86" s="70"/>
      <c r="N86" s="62"/>
      <c r="O86" s="62"/>
      <c r="P86" s="59"/>
      <c r="Q86" s="59"/>
      <c r="R86" s="70"/>
      <c r="S86" s="62"/>
      <c r="T86" s="70"/>
      <c r="U86" s="62"/>
      <c r="V86" s="70"/>
      <c r="W86" s="62"/>
      <c r="X86" s="70"/>
      <c r="Y86" s="62"/>
      <c r="Z86" s="70"/>
      <c r="AA86" s="62"/>
      <c r="AB86" s="70"/>
      <c r="AC86" s="71"/>
      <c r="AD86" s="69"/>
      <c r="AE86" s="62"/>
      <c r="AF86" s="68">
        <v>6</v>
      </c>
      <c r="AG86" s="68">
        <v>5</v>
      </c>
      <c r="AH86" s="68">
        <v>5</v>
      </c>
      <c r="AI86" s="68">
        <v>2</v>
      </c>
      <c r="AJ86" s="68">
        <v>6</v>
      </c>
      <c r="AK86" s="68">
        <v>12</v>
      </c>
      <c r="AL86" s="68">
        <v>5</v>
      </c>
      <c r="AM86" s="68">
        <v>1</v>
      </c>
      <c r="AN86" s="68">
        <v>2</v>
      </c>
      <c r="AO86" s="68">
        <v>2</v>
      </c>
      <c r="AP86" s="68">
        <v>0</v>
      </c>
      <c r="AQ86" s="68">
        <v>0</v>
      </c>
      <c r="AR86" s="68">
        <v>0</v>
      </c>
      <c r="AS86" s="68">
        <v>0</v>
      </c>
      <c r="AT86" s="76">
        <v>46</v>
      </c>
      <c r="AU86" s="68" t="s">
        <v>115</v>
      </c>
      <c r="AV86" s="59"/>
      <c r="AW86" s="59"/>
      <c r="AX86" s="59"/>
      <c r="AY86" s="81"/>
      <c r="AZ86" s="82"/>
      <c r="BA86" s="59"/>
      <c r="BB86" s="59"/>
      <c r="BC86" s="59">
        <v>44288</v>
      </c>
      <c r="BD86" s="59">
        <v>679</v>
      </c>
      <c r="BE86" s="59" t="s">
        <v>150</v>
      </c>
      <c r="BF86" s="59">
        <v>51202080502</v>
      </c>
      <c r="BG86" s="59" t="s">
        <v>152</v>
      </c>
      <c r="BH86" s="59">
        <v>39.130100300000002</v>
      </c>
      <c r="BI86" s="59">
        <v>-86.158897400000001</v>
      </c>
      <c r="BJ86" s="59" t="s">
        <v>92</v>
      </c>
      <c r="BK86" s="59">
        <v>6.7</v>
      </c>
      <c r="BL86" s="59">
        <v>4</v>
      </c>
      <c r="BM86" s="59">
        <v>7.5</v>
      </c>
      <c r="BN86" s="59">
        <v>4.6000000000003816</v>
      </c>
      <c r="BO86" s="59">
        <v>5.4999999999999997E-3</v>
      </c>
      <c r="BP86" s="59">
        <v>0.28049999999999997</v>
      </c>
      <c r="BQ86" s="59" t="s">
        <v>98</v>
      </c>
      <c r="BR86" s="59">
        <v>1.9998856712673598E-5</v>
      </c>
      <c r="BS86" s="59">
        <v>0.31850000000000001</v>
      </c>
      <c r="BT86" s="59">
        <v>1.35E-2</v>
      </c>
      <c r="BU86" s="59">
        <v>10</v>
      </c>
      <c r="BV86" s="59">
        <v>5</v>
      </c>
      <c r="BW86" s="59">
        <v>0</v>
      </c>
      <c r="BX86" s="59">
        <v>10</v>
      </c>
      <c r="BY86" s="59">
        <v>6</v>
      </c>
      <c r="BZ86" s="59">
        <v>8</v>
      </c>
      <c r="CA86" s="59">
        <v>5</v>
      </c>
      <c r="CB86" s="59">
        <v>1</v>
      </c>
      <c r="CC86" s="59">
        <v>2</v>
      </c>
      <c r="CD86" s="59">
        <v>2</v>
      </c>
      <c r="CE86" s="59">
        <v>0</v>
      </c>
      <c r="CF86" s="59">
        <v>2</v>
      </c>
      <c r="CG86" s="59">
        <v>6</v>
      </c>
      <c r="CH86" s="59">
        <v>4</v>
      </c>
      <c r="CI86" s="76">
        <v>61</v>
      </c>
      <c r="CJ86" s="45">
        <v>120</v>
      </c>
    </row>
    <row r="87" spans="1:88" ht="14" customHeight="1" x14ac:dyDescent="0.35">
      <c r="A87" s="79">
        <v>680</v>
      </c>
      <c r="B87" s="62" t="s">
        <v>163</v>
      </c>
      <c r="C87" s="61" t="s">
        <v>88</v>
      </c>
      <c r="D87" s="63">
        <v>39.137100199999999</v>
      </c>
      <c r="E87" s="63">
        <v>-86.162399300000004</v>
      </c>
      <c r="F87" s="59" t="s">
        <v>305</v>
      </c>
      <c r="G87" s="59" t="s">
        <v>151</v>
      </c>
      <c r="H87" s="59">
        <v>51202080502</v>
      </c>
      <c r="I87" s="59">
        <v>39.137100199999999</v>
      </c>
      <c r="J87" s="59">
        <v>-86.162399300000004</v>
      </c>
      <c r="K87" s="59" t="s">
        <v>92</v>
      </c>
      <c r="L87" s="68">
        <v>0</v>
      </c>
      <c r="M87" s="70"/>
      <c r="N87" s="62">
        <v>43.5</v>
      </c>
      <c r="O87" s="62" t="s">
        <v>93</v>
      </c>
      <c r="P87" s="59">
        <v>18</v>
      </c>
      <c r="Q87" s="59">
        <v>6</v>
      </c>
      <c r="R87" s="70"/>
      <c r="S87" s="62">
        <v>1</v>
      </c>
      <c r="T87" s="70" t="s">
        <v>94</v>
      </c>
      <c r="U87" s="62">
        <v>2E-3</v>
      </c>
      <c r="V87" s="70"/>
      <c r="W87" s="62">
        <v>3.0000000000000001E-3</v>
      </c>
      <c r="X87" s="70" t="s">
        <v>94</v>
      </c>
      <c r="Y87" s="62">
        <v>0.1</v>
      </c>
      <c r="Z87" s="70"/>
      <c r="AA87" s="62">
        <v>0.09</v>
      </c>
      <c r="AB87" s="70" t="s">
        <v>94</v>
      </c>
      <c r="AC87" s="71">
        <v>1.4E-2</v>
      </c>
      <c r="AD87" s="69">
        <v>4.7803797236562664E-3</v>
      </c>
      <c r="AE87" s="62"/>
      <c r="AF87" s="68">
        <v>14</v>
      </c>
      <c r="AG87" s="68">
        <v>5</v>
      </c>
      <c r="AH87" s="68">
        <v>5</v>
      </c>
      <c r="AI87" s="68">
        <v>6</v>
      </c>
      <c r="AJ87" s="68">
        <v>3</v>
      </c>
      <c r="AK87" s="68">
        <v>12</v>
      </c>
      <c r="AL87" s="68">
        <v>5</v>
      </c>
      <c r="AM87" s="68">
        <v>5</v>
      </c>
      <c r="AN87" s="68">
        <v>4</v>
      </c>
      <c r="AO87" s="68">
        <v>2</v>
      </c>
      <c r="AP87" s="68">
        <v>0</v>
      </c>
      <c r="AQ87" s="68">
        <v>1</v>
      </c>
      <c r="AR87" s="68">
        <v>4</v>
      </c>
      <c r="AS87" s="68">
        <v>7</v>
      </c>
      <c r="AT87" s="76">
        <v>73</v>
      </c>
      <c r="AU87" s="68">
        <v>185</v>
      </c>
      <c r="AV87" s="59"/>
      <c r="AW87" s="59"/>
      <c r="AX87" s="59"/>
      <c r="AY87" s="81">
        <f>Y87/U87</f>
        <v>50</v>
      </c>
      <c r="AZ87" s="82">
        <f>AA87/Y87</f>
        <v>0.89999999999999991</v>
      </c>
      <c r="BA87" s="82">
        <f>W87/U87</f>
        <v>1.5</v>
      </c>
      <c r="BB87" s="82">
        <f>W87/(U87*3.06)</f>
        <v>0.49019607843137253</v>
      </c>
      <c r="BC87" s="59">
        <v>44288</v>
      </c>
      <c r="BD87" s="59">
        <v>680</v>
      </c>
      <c r="BE87" s="59" t="s">
        <v>150</v>
      </c>
      <c r="BF87" s="59">
        <v>51202080502</v>
      </c>
      <c r="BG87" s="59" t="s">
        <v>152</v>
      </c>
      <c r="BH87" s="59">
        <v>39.137100199999999</v>
      </c>
      <c r="BI87" s="59">
        <v>-86.162399300000004</v>
      </c>
      <c r="BJ87" s="59" t="s">
        <v>92</v>
      </c>
      <c r="BK87" s="59">
        <v>5.5</v>
      </c>
      <c r="BL87" s="59">
        <v>5</v>
      </c>
      <c r="BM87" s="59">
        <v>20.9</v>
      </c>
      <c r="BN87" s="59" t="s">
        <v>96</v>
      </c>
      <c r="BO87" s="59">
        <v>1.7000000000000001E-2</v>
      </c>
      <c r="BP87" s="59">
        <v>0.107</v>
      </c>
      <c r="BQ87" s="59" t="s">
        <v>98</v>
      </c>
      <c r="BR87" s="59">
        <v>1.8154768923451525E-4</v>
      </c>
      <c r="BS87" s="59">
        <v>0.16200000000000001</v>
      </c>
      <c r="BT87" s="59">
        <v>1.9E-2</v>
      </c>
      <c r="BU87" s="59">
        <v>12</v>
      </c>
      <c r="BV87" s="59">
        <v>5</v>
      </c>
      <c r="BW87" s="59">
        <v>5</v>
      </c>
      <c r="BX87" s="59">
        <v>4</v>
      </c>
      <c r="BY87" s="59">
        <v>6</v>
      </c>
      <c r="BZ87" s="59">
        <v>9</v>
      </c>
      <c r="CA87" s="59">
        <v>5</v>
      </c>
      <c r="CB87" s="59">
        <v>5</v>
      </c>
      <c r="CC87" s="59">
        <v>4</v>
      </c>
      <c r="CD87" s="59">
        <v>3</v>
      </c>
      <c r="CE87" s="59">
        <v>4</v>
      </c>
      <c r="CF87" s="59">
        <v>4</v>
      </c>
      <c r="CG87" s="59">
        <v>6</v>
      </c>
      <c r="CH87" s="59">
        <v>7</v>
      </c>
      <c r="CI87" s="76">
        <v>79</v>
      </c>
      <c r="CJ87" s="45">
        <v>120</v>
      </c>
    </row>
    <row r="88" spans="1:88" ht="14" customHeight="1" x14ac:dyDescent="0.35">
      <c r="A88" s="79">
        <v>685</v>
      </c>
      <c r="B88" s="61" t="s">
        <v>162</v>
      </c>
      <c r="C88" s="61" t="s">
        <v>160</v>
      </c>
      <c r="D88" s="63">
        <v>39.1277008</v>
      </c>
      <c r="E88" s="63">
        <v>-86.141998299999997</v>
      </c>
      <c r="F88" s="59" t="s">
        <v>299</v>
      </c>
      <c r="G88" s="59" t="s">
        <v>151</v>
      </c>
      <c r="H88" s="59">
        <v>51202080501</v>
      </c>
      <c r="I88" s="59">
        <v>39.1277008</v>
      </c>
      <c r="J88" s="59">
        <v>-86.141998299999997</v>
      </c>
      <c r="K88" s="59" t="s">
        <v>92</v>
      </c>
      <c r="L88" s="68">
        <v>1</v>
      </c>
      <c r="M88" s="70"/>
      <c r="N88" s="62">
        <v>648.79999999999995</v>
      </c>
      <c r="O88" s="62" t="s">
        <v>93</v>
      </c>
      <c r="P88" s="59">
        <v>17</v>
      </c>
      <c r="Q88" s="59">
        <v>6</v>
      </c>
      <c r="R88" s="70"/>
      <c r="S88" s="62">
        <v>1.5</v>
      </c>
      <c r="T88" s="70"/>
      <c r="U88" s="62">
        <v>5.4999999999999997E-3</v>
      </c>
      <c r="V88" s="70"/>
      <c r="W88" s="62">
        <v>2E-3</v>
      </c>
      <c r="X88" s="70" t="s">
        <v>94</v>
      </c>
      <c r="Y88" s="62">
        <v>0.1</v>
      </c>
      <c r="Z88" s="70"/>
      <c r="AA88" s="62">
        <v>0.02</v>
      </c>
      <c r="AB88" s="70" t="s">
        <v>94</v>
      </c>
      <c r="AC88" s="71">
        <v>1.4E-2</v>
      </c>
      <c r="AD88" s="69">
        <v>4.437696061512772E-3</v>
      </c>
      <c r="AE88" s="62"/>
      <c r="AF88" s="68">
        <v>6</v>
      </c>
      <c r="AG88" s="68">
        <v>5</v>
      </c>
      <c r="AH88" s="68">
        <v>0</v>
      </c>
      <c r="AI88" s="68">
        <v>10</v>
      </c>
      <c r="AJ88" s="68">
        <v>6</v>
      </c>
      <c r="AK88" s="68">
        <v>9</v>
      </c>
      <c r="AL88" s="68">
        <v>5</v>
      </c>
      <c r="AM88" s="68">
        <v>2</v>
      </c>
      <c r="AN88" s="68">
        <v>2</v>
      </c>
      <c r="AO88" s="68">
        <v>3</v>
      </c>
      <c r="AP88" s="68">
        <v>4</v>
      </c>
      <c r="AQ88" s="68">
        <v>1</v>
      </c>
      <c r="AR88" s="68">
        <v>4</v>
      </c>
      <c r="AS88" s="68">
        <v>4</v>
      </c>
      <c r="AT88" s="76">
        <v>61</v>
      </c>
      <c r="AU88" s="68">
        <v>120</v>
      </c>
      <c r="AV88" s="59"/>
      <c r="AW88" s="59"/>
      <c r="AX88" s="59"/>
      <c r="AY88" s="81">
        <f>Y88/U88</f>
        <v>18.181818181818183</v>
      </c>
      <c r="AZ88" s="82">
        <f>AA88/Y88</f>
        <v>0.19999999999999998</v>
      </c>
      <c r="BA88" s="82">
        <f>W88/U88</f>
        <v>0.36363636363636365</v>
      </c>
      <c r="BB88" s="82">
        <f>W88/(U88*3.06)</f>
        <v>0.11883541295306004</v>
      </c>
      <c r="BC88" s="59">
        <v>44288</v>
      </c>
      <c r="BD88" s="59">
        <v>685</v>
      </c>
      <c r="BE88" s="59" t="s">
        <v>159</v>
      </c>
      <c r="BF88" s="59">
        <v>51202080501</v>
      </c>
      <c r="BG88" s="59" t="s">
        <v>152</v>
      </c>
      <c r="BH88" s="59">
        <v>39.1277008</v>
      </c>
      <c r="BI88" s="59">
        <v>-86.141998299999997</v>
      </c>
      <c r="BJ88" s="59" t="s">
        <v>92</v>
      </c>
      <c r="BK88" s="59">
        <v>5.6</v>
      </c>
      <c r="BL88" s="59">
        <v>5</v>
      </c>
      <c r="BM88" s="59">
        <v>18.899999999999999</v>
      </c>
      <c r="BN88" s="59">
        <v>0.99999999999988987</v>
      </c>
      <c r="BO88" s="59">
        <v>4.0000000000000001E-3</v>
      </c>
      <c r="BP88" s="59">
        <v>0.22800000000000001</v>
      </c>
      <c r="BQ88" s="59" t="s">
        <v>98</v>
      </c>
      <c r="BR88" s="59">
        <v>1.8302283595782992E-4</v>
      </c>
      <c r="BS88" s="59">
        <v>0.29799999999999999</v>
      </c>
      <c r="BT88" s="59">
        <v>1.4999999999999999E-2</v>
      </c>
      <c r="BU88" s="59">
        <v>14</v>
      </c>
      <c r="BV88" s="59">
        <v>5</v>
      </c>
      <c r="BW88" s="59">
        <v>0</v>
      </c>
      <c r="BX88" s="59">
        <v>8</v>
      </c>
      <c r="BY88" s="59">
        <v>6</v>
      </c>
      <c r="BZ88" s="59">
        <v>9</v>
      </c>
      <c r="CA88" s="59">
        <v>5</v>
      </c>
      <c r="CB88" s="59">
        <v>2</v>
      </c>
      <c r="CC88" s="59">
        <v>2</v>
      </c>
      <c r="CD88" s="59">
        <v>2</v>
      </c>
      <c r="CE88" s="59">
        <v>4</v>
      </c>
      <c r="CF88" s="59">
        <v>4</v>
      </c>
      <c r="CG88" s="59">
        <v>6</v>
      </c>
      <c r="CH88" s="59">
        <v>7</v>
      </c>
      <c r="CI88" s="76">
        <v>74</v>
      </c>
      <c r="CJ88" s="45">
        <v>120</v>
      </c>
    </row>
    <row r="89" spans="1:88" ht="14" customHeight="1" x14ac:dyDescent="0.35">
      <c r="A89" s="79">
        <v>692</v>
      </c>
      <c r="B89" s="62" t="s">
        <v>161</v>
      </c>
      <c r="C89" s="61" t="s">
        <v>160</v>
      </c>
      <c r="D89" s="63">
        <v>39.097198499999998</v>
      </c>
      <c r="E89" s="63">
        <v>-86.133796700000005</v>
      </c>
      <c r="F89" s="59" t="s">
        <v>305</v>
      </c>
      <c r="G89" s="59" t="s">
        <v>151</v>
      </c>
      <c r="H89" s="59">
        <v>51202080502</v>
      </c>
      <c r="I89" s="59">
        <v>39.097198499999998</v>
      </c>
      <c r="J89" s="59">
        <v>-86.133796700000005</v>
      </c>
      <c r="K89" s="59" t="s">
        <v>92</v>
      </c>
      <c r="L89" s="68">
        <v>1</v>
      </c>
      <c r="M89" s="70"/>
      <c r="N89" s="62">
        <v>488.4</v>
      </c>
      <c r="O89" s="62" t="s">
        <v>93</v>
      </c>
      <c r="P89" s="59">
        <v>16</v>
      </c>
      <c r="Q89" s="59">
        <v>6</v>
      </c>
      <c r="R89" s="70" t="s">
        <v>94</v>
      </c>
      <c r="S89" s="62">
        <v>0.5</v>
      </c>
      <c r="T89" s="70"/>
      <c r="U89" s="62">
        <v>2E-3</v>
      </c>
      <c r="V89" s="70"/>
      <c r="W89" s="62">
        <v>5.0000000000000001E-3</v>
      </c>
      <c r="X89" s="70"/>
      <c r="Y89" s="62">
        <v>0.111</v>
      </c>
      <c r="Z89" s="70"/>
      <c r="AA89" s="62">
        <v>0.13800000000000001</v>
      </c>
      <c r="AB89" s="70" t="s">
        <v>94</v>
      </c>
      <c r="AC89" s="71">
        <v>1.4E-2</v>
      </c>
      <c r="AD89" s="69">
        <v>4.1174515293475539E-3</v>
      </c>
      <c r="AE89" s="62"/>
      <c r="AF89" s="68">
        <v>14</v>
      </c>
      <c r="AG89" s="68">
        <v>0</v>
      </c>
      <c r="AH89" s="68">
        <v>0</v>
      </c>
      <c r="AI89" s="68">
        <v>10</v>
      </c>
      <c r="AJ89" s="68">
        <v>8</v>
      </c>
      <c r="AK89" s="68">
        <v>9</v>
      </c>
      <c r="AL89" s="68">
        <v>5</v>
      </c>
      <c r="AM89" s="68">
        <v>5</v>
      </c>
      <c r="AN89" s="68">
        <v>4</v>
      </c>
      <c r="AO89" s="68">
        <v>3</v>
      </c>
      <c r="AP89" s="68">
        <v>4</v>
      </c>
      <c r="AQ89" s="68">
        <v>1</v>
      </c>
      <c r="AR89" s="68">
        <v>0</v>
      </c>
      <c r="AS89" s="68">
        <v>0</v>
      </c>
      <c r="AT89" s="76">
        <v>63</v>
      </c>
      <c r="AU89" s="68">
        <v>120</v>
      </c>
      <c r="AV89" s="59"/>
      <c r="AW89" s="59"/>
      <c r="AX89" s="59"/>
      <c r="AY89" s="81">
        <f>Y89/U89</f>
        <v>55.5</v>
      </c>
      <c r="AZ89" s="82">
        <f>AA89/Y89</f>
        <v>1.2432432432432434</v>
      </c>
      <c r="BA89" s="82">
        <f>W89/U89</f>
        <v>2.5</v>
      </c>
      <c r="BB89" s="82">
        <f>W89/(U89*3.06)</f>
        <v>0.81699346405228757</v>
      </c>
      <c r="BC89" s="59">
        <v>44288</v>
      </c>
      <c r="BD89" s="59">
        <v>692</v>
      </c>
      <c r="BE89" s="59" t="s">
        <v>150</v>
      </c>
      <c r="BF89" s="59">
        <v>51202080502</v>
      </c>
      <c r="BG89" s="59" t="s">
        <v>152</v>
      </c>
      <c r="BH89" s="59">
        <v>39.097198499999998</v>
      </c>
      <c r="BI89" s="59">
        <v>-86.133796700000005</v>
      </c>
      <c r="BJ89" s="59" t="s">
        <v>92</v>
      </c>
      <c r="BK89" s="59">
        <v>5</v>
      </c>
      <c r="BL89" s="59">
        <v>4</v>
      </c>
      <c r="BM89" s="59">
        <v>0</v>
      </c>
      <c r="BN89" s="59" t="s">
        <v>96</v>
      </c>
      <c r="BO89" s="59">
        <v>5.0000000000000001E-3</v>
      </c>
      <c r="BP89" s="59">
        <v>0.23599999999999999</v>
      </c>
      <c r="BQ89" s="59" t="s">
        <v>98</v>
      </c>
      <c r="BR89" s="59">
        <v>1.7433512839253174E-5</v>
      </c>
      <c r="BS89" s="59">
        <v>0.309</v>
      </c>
      <c r="BT89" s="59">
        <v>1.2999999999999999E-2</v>
      </c>
      <c r="BU89" s="59">
        <v>14</v>
      </c>
      <c r="BV89" s="59">
        <v>5</v>
      </c>
      <c r="BW89" s="59">
        <v>5</v>
      </c>
      <c r="BX89" s="59">
        <v>12</v>
      </c>
      <c r="BY89" s="59">
        <v>8</v>
      </c>
      <c r="BZ89" s="59">
        <v>9</v>
      </c>
      <c r="CA89" s="59">
        <v>5</v>
      </c>
      <c r="CB89" s="59">
        <v>2</v>
      </c>
      <c r="CC89" s="59">
        <v>2</v>
      </c>
      <c r="CD89" s="59">
        <v>3</v>
      </c>
      <c r="CE89" s="59">
        <v>4</v>
      </c>
      <c r="CF89" s="59">
        <v>5</v>
      </c>
      <c r="CG89" s="59">
        <v>4</v>
      </c>
      <c r="CH89" s="59">
        <v>7</v>
      </c>
      <c r="CI89" s="76">
        <v>85</v>
      </c>
      <c r="CJ89" s="45">
        <v>120</v>
      </c>
    </row>
    <row r="90" spans="1:88" ht="14" customHeight="1" x14ac:dyDescent="0.35">
      <c r="A90" s="79">
        <v>697</v>
      </c>
      <c r="B90" s="61" t="s">
        <v>158</v>
      </c>
      <c r="C90" s="61" t="s">
        <v>157</v>
      </c>
      <c r="D90" s="63">
        <v>39.143798799999999</v>
      </c>
      <c r="E90" s="63">
        <v>-86.106201200000001</v>
      </c>
      <c r="F90" s="59" t="s">
        <v>299</v>
      </c>
      <c r="G90" s="59" t="s">
        <v>151</v>
      </c>
      <c r="H90" s="59">
        <v>51202080501</v>
      </c>
      <c r="I90" s="59">
        <v>39.143798799999999</v>
      </c>
      <c r="J90" s="59">
        <v>-86.106201200000001</v>
      </c>
      <c r="K90" s="59" t="s">
        <v>92</v>
      </c>
      <c r="L90" s="68">
        <v>2</v>
      </c>
      <c r="M90" s="70"/>
      <c r="N90" s="62">
        <v>2419.6</v>
      </c>
      <c r="O90" s="62" t="s">
        <v>93</v>
      </c>
      <c r="P90" s="59">
        <v>20</v>
      </c>
      <c r="Q90" s="59">
        <v>6</v>
      </c>
      <c r="R90" s="70"/>
      <c r="S90" s="62">
        <v>30.7</v>
      </c>
      <c r="T90" s="70"/>
      <c r="U90" s="62">
        <v>2.5999999999999999E-2</v>
      </c>
      <c r="V90" s="70"/>
      <c r="W90" s="62">
        <v>2E-3</v>
      </c>
      <c r="X90" s="70" t="s">
        <v>94</v>
      </c>
      <c r="Y90" s="62">
        <v>0.1</v>
      </c>
      <c r="Z90" s="70"/>
      <c r="AA90" s="62">
        <v>1.2E-2</v>
      </c>
      <c r="AB90" s="70" t="s">
        <v>94</v>
      </c>
      <c r="AC90" s="71">
        <v>1.4E-2</v>
      </c>
      <c r="AD90" s="69">
        <v>5.538707137377261E-3</v>
      </c>
      <c r="AE90" s="62"/>
      <c r="AF90" s="68">
        <v>10</v>
      </c>
      <c r="AG90" s="68">
        <v>0</v>
      </c>
      <c r="AH90" s="68">
        <v>2.5</v>
      </c>
      <c r="AI90" s="68">
        <v>10</v>
      </c>
      <c r="AJ90" s="68">
        <v>8</v>
      </c>
      <c r="AK90" s="68">
        <v>12</v>
      </c>
      <c r="AL90" s="68">
        <v>5</v>
      </c>
      <c r="AM90" s="68">
        <v>2</v>
      </c>
      <c r="AN90" s="68">
        <v>2</v>
      </c>
      <c r="AO90" s="68">
        <v>2</v>
      </c>
      <c r="AP90" s="68">
        <v>4</v>
      </c>
      <c r="AQ90" s="68">
        <v>1</v>
      </c>
      <c r="AR90" s="68">
        <v>4</v>
      </c>
      <c r="AS90" s="68">
        <v>4</v>
      </c>
      <c r="AT90" s="76">
        <v>66.5</v>
      </c>
      <c r="AU90" s="68">
        <v>205</v>
      </c>
      <c r="AV90" s="59"/>
      <c r="AW90" s="59"/>
      <c r="AX90" s="59"/>
      <c r="AY90" s="81">
        <f>Y90/U90</f>
        <v>3.8461538461538467</v>
      </c>
      <c r="AZ90" s="82">
        <f>AA90/Y90</f>
        <v>0.12</v>
      </c>
      <c r="BA90" s="82">
        <f>W90/U90</f>
        <v>7.6923076923076927E-2</v>
      </c>
      <c r="BB90" s="82">
        <f>W90/(U90*3.06)</f>
        <v>2.5138260432378084E-2</v>
      </c>
      <c r="BC90" s="59">
        <v>44288</v>
      </c>
      <c r="BD90" s="59">
        <v>697</v>
      </c>
      <c r="BE90" s="59" t="s">
        <v>159</v>
      </c>
      <c r="BF90" s="59">
        <v>51202080501</v>
      </c>
      <c r="BG90" s="59" t="s">
        <v>152</v>
      </c>
      <c r="BH90" s="59">
        <v>39.143798799999999</v>
      </c>
      <c r="BI90" s="59">
        <v>-86.106201200000001</v>
      </c>
      <c r="BJ90" s="59" t="s">
        <v>92</v>
      </c>
      <c r="BK90" s="59">
        <v>7</v>
      </c>
      <c r="BL90" s="59">
        <v>5</v>
      </c>
      <c r="BM90" s="59">
        <v>6.3</v>
      </c>
      <c r="BN90" s="59">
        <v>1.3999999999998458</v>
      </c>
      <c r="BO90" s="59">
        <v>6.0000000000000001E-3</v>
      </c>
      <c r="BP90" s="59">
        <v>0.218</v>
      </c>
      <c r="BQ90" s="59" t="s">
        <v>98</v>
      </c>
      <c r="BR90" s="59">
        <v>2.0485452420445106E-4</v>
      </c>
      <c r="BS90" s="59">
        <v>0.27600000000000002</v>
      </c>
      <c r="BT90" s="59">
        <v>8.9999999999999993E-3</v>
      </c>
      <c r="BU90" s="59">
        <v>14</v>
      </c>
      <c r="BV90" s="59">
        <v>0</v>
      </c>
      <c r="BW90" s="59">
        <v>0</v>
      </c>
      <c r="BX90" s="59">
        <v>14</v>
      </c>
      <c r="BY90" s="59">
        <v>8</v>
      </c>
      <c r="BZ90" s="59">
        <v>9</v>
      </c>
      <c r="CA90" s="59">
        <v>5</v>
      </c>
      <c r="CB90" s="59">
        <v>2</v>
      </c>
      <c r="CC90" s="59">
        <v>2</v>
      </c>
      <c r="CD90" s="59">
        <v>2</v>
      </c>
      <c r="CE90" s="59">
        <v>4</v>
      </c>
      <c r="CF90" s="59">
        <v>5</v>
      </c>
      <c r="CG90" s="59">
        <v>6</v>
      </c>
      <c r="CH90" s="59">
        <v>7</v>
      </c>
      <c r="CI90" s="76">
        <v>78</v>
      </c>
      <c r="CJ90" s="45">
        <v>120</v>
      </c>
    </row>
    <row r="91" spans="1:88" ht="14" customHeight="1" x14ac:dyDescent="0.35">
      <c r="A91" s="79">
        <v>700</v>
      </c>
      <c r="B91" s="61" t="s">
        <v>154</v>
      </c>
      <c r="C91" s="61" t="s">
        <v>153</v>
      </c>
      <c r="D91" s="63">
        <v>39.071399700000001</v>
      </c>
      <c r="E91" s="63">
        <v>-86.263496399999994</v>
      </c>
      <c r="F91" s="59" t="s">
        <v>298</v>
      </c>
      <c r="G91" s="59" t="s">
        <v>151</v>
      </c>
      <c r="H91" s="59">
        <v>51202080603</v>
      </c>
      <c r="I91" s="59">
        <v>39.071399700000001</v>
      </c>
      <c r="J91" s="59">
        <v>-86.263496399999994</v>
      </c>
      <c r="K91" s="59" t="s">
        <v>92</v>
      </c>
      <c r="L91" s="68">
        <v>0</v>
      </c>
      <c r="M91" s="70"/>
      <c r="N91" s="62">
        <v>6.3</v>
      </c>
      <c r="O91" s="62" t="s">
        <v>93</v>
      </c>
      <c r="P91" s="59"/>
      <c r="Q91" s="59"/>
      <c r="R91" s="70"/>
      <c r="S91" s="62">
        <v>16.5</v>
      </c>
      <c r="T91" s="70"/>
      <c r="U91" s="62">
        <v>2.1999999999999999E-2</v>
      </c>
      <c r="V91" s="70"/>
      <c r="W91" s="62">
        <v>4.0000000000000001E-3</v>
      </c>
      <c r="X91" s="70"/>
      <c r="Y91" s="62">
        <v>0.16850000000000001</v>
      </c>
      <c r="Z91" s="70" t="s">
        <v>94</v>
      </c>
      <c r="AA91" s="62">
        <v>7.9000000000000008E-3</v>
      </c>
      <c r="AB91" s="70" t="s">
        <v>94</v>
      </c>
      <c r="AC91" s="71">
        <v>1.4E-2</v>
      </c>
      <c r="AD91" s="69" t="s">
        <v>102</v>
      </c>
      <c r="AE91" s="62"/>
      <c r="AF91" s="68">
        <v>10</v>
      </c>
      <c r="AG91" s="68">
        <v>5</v>
      </c>
      <c r="AH91" s="68">
        <v>0</v>
      </c>
      <c r="AI91" s="68">
        <v>6</v>
      </c>
      <c r="AJ91" s="68">
        <v>6</v>
      </c>
      <c r="AK91" s="68">
        <v>4.5</v>
      </c>
      <c r="AL91" s="68">
        <v>5</v>
      </c>
      <c r="AM91" s="68">
        <v>5</v>
      </c>
      <c r="AN91" s="68">
        <v>4</v>
      </c>
      <c r="AO91" s="68">
        <v>3</v>
      </c>
      <c r="AP91" s="68">
        <v>0</v>
      </c>
      <c r="AQ91" s="68">
        <v>0</v>
      </c>
      <c r="AR91" s="68">
        <v>0</v>
      </c>
      <c r="AS91" s="68">
        <v>0</v>
      </c>
      <c r="AT91" s="76">
        <v>48.5</v>
      </c>
      <c r="AU91" s="68" t="s">
        <v>115</v>
      </c>
      <c r="AV91" s="59"/>
      <c r="AW91" s="59"/>
      <c r="AX91" s="59"/>
      <c r="AY91" s="81">
        <f>Y91/U91</f>
        <v>7.6590909090909101</v>
      </c>
      <c r="AZ91" s="82">
        <f>AA91/Y91</f>
        <v>4.6884272997032642E-2</v>
      </c>
      <c r="BA91" s="82">
        <f>W91/U91</f>
        <v>0.18181818181818182</v>
      </c>
      <c r="BB91" s="82">
        <f>W91/(U91*3.06)</f>
        <v>5.9417706476530018E-2</v>
      </c>
      <c r="BC91" s="59">
        <v>44288</v>
      </c>
      <c r="BD91" s="59">
        <v>700</v>
      </c>
      <c r="BE91" s="59" t="s">
        <v>155</v>
      </c>
      <c r="BF91" s="59">
        <v>51202080603</v>
      </c>
      <c r="BG91" s="59" t="s">
        <v>156</v>
      </c>
      <c r="BH91" s="59">
        <v>39.071399700000001</v>
      </c>
      <c r="BI91" s="59">
        <v>-86.263496399999994</v>
      </c>
      <c r="BJ91" s="59" t="s">
        <v>92</v>
      </c>
      <c r="BK91" s="59">
        <v>8</v>
      </c>
      <c r="BL91" s="59">
        <v>5</v>
      </c>
      <c r="BM91" s="59">
        <v>0</v>
      </c>
      <c r="BN91" s="59">
        <v>0.80000000000035598</v>
      </c>
      <c r="BO91" s="59">
        <v>7.0000000000000001E-3</v>
      </c>
      <c r="BP91" s="59">
        <v>8.1000000000000003E-2</v>
      </c>
      <c r="BQ91" s="59" t="s">
        <v>98</v>
      </c>
      <c r="BR91" s="59">
        <v>2.2187299459434194E-4</v>
      </c>
      <c r="BS91" s="59">
        <v>0.20200000000000001</v>
      </c>
      <c r="BT91" s="59">
        <v>2.5000000000000001E-2</v>
      </c>
      <c r="BU91" s="59">
        <v>6</v>
      </c>
      <c r="BV91" s="59">
        <v>5</v>
      </c>
      <c r="BW91" s="59">
        <v>5</v>
      </c>
      <c r="BX91" s="59">
        <v>2</v>
      </c>
      <c r="BY91" s="59">
        <v>6</v>
      </c>
      <c r="BZ91" s="59">
        <v>12</v>
      </c>
      <c r="CA91" s="59">
        <v>5</v>
      </c>
      <c r="CB91" s="59">
        <v>5</v>
      </c>
      <c r="CC91" s="59">
        <v>2</v>
      </c>
      <c r="CD91" s="59">
        <v>2</v>
      </c>
      <c r="CE91" s="59">
        <v>4</v>
      </c>
      <c r="CF91" s="59">
        <v>1</v>
      </c>
      <c r="CG91" s="59">
        <v>4</v>
      </c>
      <c r="CH91" s="59">
        <v>4</v>
      </c>
      <c r="CI91" s="76">
        <v>63</v>
      </c>
      <c r="CJ91" s="45">
        <v>50</v>
      </c>
    </row>
    <row r="92" spans="1:88" ht="14" customHeight="1" x14ac:dyDescent="0.35">
      <c r="A92" s="79">
        <v>702</v>
      </c>
      <c r="B92" s="61" t="s">
        <v>149</v>
      </c>
      <c r="C92" s="61" t="s">
        <v>148</v>
      </c>
      <c r="D92" s="63">
        <v>39.0779991</v>
      </c>
      <c r="E92" s="63">
        <v>-86.196601900000005</v>
      </c>
      <c r="F92" s="59" t="s">
        <v>305</v>
      </c>
      <c r="G92" s="59" t="s">
        <v>151</v>
      </c>
      <c r="H92" s="59">
        <v>51202080502</v>
      </c>
      <c r="I92" s="59">
        <v>39.0779991</v>
      </c>
      <c r="J92" s="59">
        <v>-86.196601900000005</v>
      </c>
      <c r="K92" s="59" t="s">
        <v>114</v>
      </c>
      <c r="L92" s="68"/>
      <c r="M92" s="70"/>
      <c r="N92" s="62"/>
      <c r="O92" s="62"/>
      <c r="P92" s="59"/>
      <c r="Q92" s="59"/>
      <c r="R92" s="70"/>
      <c r="S92" s="62"/>
      <c r="T92" s="70"/>
      <c r="U92" s="62"/>
      <c r="V92" s="70"/>
      <c r="W92" s="62"/>
      <c r="X92" s="70"/>
      <c r="Y92" s="62"/>
      <c r="Z92" s="70"/>
      <c r="AA92" s="62"/>
      <c r="AB92" s="70"/>
      <c r="AC92" s="71"/>
      <c r="AD92" s="69"/>
      <c r="AE92" s="62"/>
      <c r="AF92" s="68">
        <v>12</v>
      </c>
      <c r="AG92" s="68">
        <v>5</v>
      </c>
      <c r="AH92" s="68">
        <v>5</v>
      </c>
      <c r="AI92" s="68">
        <v>4</v>
      </c>
      <c r="AJ92" s="68">
        <v>6</v>
      </c>
      <c r="AK92" s="68">
        <v>9</v>
      </c>
      <c r="AL92" s="68">
        <v>5</v>
      </c>
      <c r="AM92" s="68">
        <v>5</v>
      </c>
      <c r="AN92" s="68">
        <v>2</v>
      </c>
      <c r="AO92" s="68">
        <v>3</v>
      </c>
      <c r="AP92" s="68">
        <v>0</v>
      </c>
      <c r="AQ92" s="68">
        <v>0</v>
      </c>
      <c r="AR92" s="68">
        <v>0</v>
      </c>
      <c r="AS92" s="68">
        <v>0</v>
      </c>
      <c r="AT92" s="76">
        <v>56</v>
      </c>
      <c r="AU92" s="68" t="s">
        <v>115</v>
      </c>
      <c r="AV92" s="59"/>
      <c r="AW92" s="59"/>
      <c r="AX92" s="59"/>
      <c r="AY92" s="81"/>
      <c r="AZ92" s="82"/>
      <c r="BA92" s="59"/>
      <c r="BB92" s="59"/>
      <c r="BC92" s="59">
        <v>44288</v>
      </c>
      <c r="BD92" s="59">
        <v>702</v>
      </c>
      <c r="BE92" s="59" t="s">
        <v>150</v>
      </c>
      <c r="BF92" s="59">
        <v>51202080502</v>
      </c>
      <c r="BG92" s="59" t="s">
        <v>152</v>
      </c>
      <c r="BH92" s="59">
        <v>39.0779991</v>
      </c>
      <c r="BI92" s="59">
        <v>-86.196601900000005</v>
      </c>
      <c r="BJ92" s="59" t="s">
        <v>92</v>
      </c>
      <c r="BK92" s="59">
        <v>2.2000000000000002</v>
      </c>
      <c r="BL92" s="59">
        <v>4</v>
      </c>
      <c r="BM92" s="59">
        <v>6.3</v>
      </c>
      <c r="BN92" s="59" t="s">
        <v>96</v>
      </c>
      <c r="BO92" s="59">
        <v>6.0000000000000001E-3</v>
      </c>
      <c r="BP92" s="59">
        <v>3.1E-2</v>
      </c>
      <c r="BQ92" s="59" t="s">
        <v>98</v>
      </c>
      <c r="BR92" s="59">
        <v>1.3854216452502069E-5</v>
      </c>
      <c r="BS92" s="59" t="s">
        <v>103</v>
      </c>
      <c r="BT92" s="59">
        <v>2.1499999999999998E-2</v>
      </c>
      <c r="BU92" s="59">
        <v>12</v>
      </c>
      <c r="BV92" s="59">
        <v>5</v>
      </c>
      <c r="BW92" s="59">
        <v>5</v>
      </c>
      <c r="BX92" s="59">
        <v>4</v>
      </c>
      <c r="BY92" s="59">
        <v>6</v>
      </c>
      <c r="BZ92" s="59">
        <v>9</v>
      </c>
      <c r="CA92" s="59">
        <v>5</v>
      </c>
      <c r="CB92" s="59">
        <v>3.5</v>
      </c>
      <c r="CC92" s="59">
        <v>2</v>
      </c>
      <c r="CD92" s="59">
        <v>3</v>
      </c>
      <c r="CE92" s="59">
        <v>0</v>
      </c>
      <c r="CF92" s="59">
        <v>1</v>
      </c>
      <c r="CG92" s="59">
        <v>4</v>
      </c>
      <c r="CH92" s="59">
        <v>5.5</v>
      </c>
      <c r="CI92" s="76">
        <v>65</v>
      </c>
      <c r="CJ92" s="45">
        <v>50</v>
      </c>
    </row>
    <row r="93" spans="1:88" ht="14" customHeight="1" x14ac:dyDescent="0.35">
      <c r="A93" s="79">
        <v>805</v>
      </c>
      <c r="B93" s="61" t="s">
        <v>147</v>
      </c>
      <c r="C93" s="61" t="s">
        <v>146</v>
      </c>
      <c r="D93" s="63">
        <v>39.031898499999997</v>
      </c>
      <c r="E93" s="63">
        <v>-86.273597699999996</v>
      </c>
      <c r="F93" s="59" t="s">
        <v>304</v>
      </c>
      <c r="G93" s="59" t="s">
        <v>91</v>
      </c>
      <c r="H93" s="59">
        <v>51202080404</v>
      </c>
      <c r="I93" s="59">
        <v>39.031898499999997</v>
      </c>
      <c r="J93" s="59">
        <v>-86.273597699999996</v>
      </c>
      <c r="K93" s="59" t="s">
        <v>114</v>
      </c>
      <c r="L93" s="68"/>
      <c r="M93" s="70"/>
      <c r="N93" s="62"/>
      <c r="O93" s="62"/>
      <c r="P93" s="59"/>
      <c r="Q93" s="59"/>
      <c r="R93" s="70"/>
      <c r="S93" s="62"/>
      <c r="T93" s="70"/>
      <c r="U93" s="62"/>
      <c r="V93" s="70"/>
      <c r="W93" s="62"/>
      <c r="X93" s="70"/>
      <c r="Y93" s="62"/>
      <c r="Z93" s="70"/>
      <c r="AA93" s="62"/>
      <c r="AB93" s="70"/>
      <c r="AC93" s="71"/>
      <c r="AD93" s="69"/>
      <c r="AE93" s="62"/>
      <c r="AF93" s="68">
        <v>12</v>
      </c>
      <c r="AG93" s="68">
        <v>5</v>
      </c>
      <c r="AH93" s="68">
        <v>5</v>
      </c>
      <c r="AI93" s="68">
        <v>6</v>
      </c>
      <c r="AJ93" s="68">
        <v>6</v>
      </c>
      <c r="AK93" s="68">
        <v>12</v>
      </c>
      <c r="AL93" s="68">
        <v>5</v>
      </c>
      <c r="AM93" s="68">
        <v>5</v>
      </c>
      <c r="AN93" s="68">
        <v>4</v>
      </c>
      <c r="AO93" s="68">
        <v>3</v>
      </c>
      <c r="AP93" s="68">
        <v>0</v>
      </c>
      <c r="AQ93" s="68">
        <v>0</v>
      </c>
      <c r="AR93" s="68">
        <v>0</v>
      </c>
      <c r="AS93" s="68">
        <v>0</v>
      </c>
      <c r="AT93" s="76">
        <v>63</v>
      </c>
      <c r="AU93" s="68" t="s">
        <v>115</v>
      </c>
      <c r="AV93" s="59"/>
      <c r="AW93" s="59"/>
      <c r="AX93" s="59"/>
      <c r="AY93" s="81"/>
      <c r="AZ93" s="82"/>
      <c r="BA93" s="59"/>
      <c r="BB93" s="59"/>
      <c r="BC93" s="59">
        <v>44288</v>
      </c>
      <c r="BD93" s="59">
        <v>805</v>
      </c>
      <c r="BE93" s="59" t="s">
        <v>101</v>
      </c>
      <c r="BF93" s="59">
        <v>51202080404</v>
      </c>
      <c r="BG93" s="59" t="s">
        <v>95</v>
      </c>
      <c r="BH93" s="59">
        <v>39.031898499999997</v>
      </c>
      <c r="BI93" s="59">
        <v>-86.273597699999996</v>
      </c>
      <c r="BJ93" s="59" t="s">
        <v>92</v>
      </c>
      <c r="BK93" s="59">
        <v>6</v>
      </c>
      <c r="BL93" s="59">
        <v>5</v>
      </c>
      <c r="BM93" s="59">
        <v>4.0999999999999996</v>
      </c>
      <c r="BN93" s="59">
        <v>3.2000000000000917</v>
      </c>
      <c r="BO93" s="59">
        <v>5.0000000000000001E-3</v>
      </c>
      <c r="BP93" s="59">
        <v>6.4000000000000001E-2</v>
      </c>
      <c r="BQ93" s="59" t="s">
        <v>98</v>
      </c>
      <c r="BR93" s="59">
        <v>1.8903330013787928E-4</v>
      </c>
      <c r="BS93" s="59">
        <v>0.14000000000000001</v>
      </c>
      <c r="BT93" s="59">
        <v>2.5999999999999999E-2</v>
      </c>
      <c r="BU93" s="59">
        <v>14</v>
      </c>
      <c r="BV93" s="59">
        <v>5</v>
      </c>
      <c r="BW93" s="59">
        <v>0</v>
      </c>
      <c r="BX93" s="59">
        <v>6</v>
      </c>
      <c r="BY93" s="59">
        <v>8</v>
      </c>
      <c r="BZ93" s="59">
        <v>9</v>
      </c>
      <c r="CA93" s="59">
        <v>5</v>
      </c>
      <c r="CB93" s="59">
        <v>3</v>
      </c>
      <c r="CC93" s="59">
        <v>2</v>
      </c>
      <c r="CD93" s="59">
        <v>2</v>
      </c>
      <c r="CE93" s="59">
        <v>6</v>
      </c>
      <c r="CF93" s="59">
        <v>1</v>
      </c>
      <c r="CG93" s="59">
        <v>0</v>
      </c>
      <c r="CH93" s="59">
        <v>0</v>
      </c>
      <c r="CI93" s="76">
        <v>61</v>
      </c>
      <c r="CJ93" s="45">
        <v>120</v>
      </c>
    </row>
    <row r="94" spans="1:88" ht="14" customHeight="1" x14ac:dyDescent="0.35">
      <c r="A94" s="79">
        <v>808</v>
      </c>
      <c r="B94" s="61" t="s">
        <v>145</v>
      </c>
      <c r="C94" s="61" t="s">
        <v>144</v>
      </c>
      <c r="D94" s="63">
        <v>38.9939003</v>
      </c>
      <c r="E94" s="63">
        <v>-86.241096499999998</v>
      </c>
      <c r="F94" s="59" t="s">
        <v>308</v>
      </c>
      <c r="G94" s="59" t="s">
        <v>91</v>
      </c>
      <c r="H94" s="59">
        <v>51202080403</v>
      </c>
      <c r="I94" s="59">
        <v>38.9939003</v>
      </c>
      <c r="J94" s="59">
        <v>-86.241096499999998</v>
      </c>
      <c r="K94" s="59" t="s">
        <v>114</v>
      </c>
      <c r="L94" s="68"/>
      <c r="M94" s="70"/>
      <c r="N94" s="62"/>
      <c r="O94" s="62"/>
      <c r="P94" s="59"/>
      <c r="Q94" s="59"/>
      <c r="R94" s="70"/>
      <c r="S94" s="62"/>
      <c r="T94" s="70"/>
      <c r="U94" s="62"/>
      <c r="V94" s="70"/>
      <c r="W94" s="62"/>
      <c r="X94" s="70"/>
      <c r="Y94" s="62"/>
      <c r="Z94" s="70"/>
      <c r="AA94" s="62"/>
      <c r="AB94" s="70"/>
      <c r="AC94" s="71"/>
      <c r="AD94" s="69"/>
      <c r="AE94" s="62"/>
      <c r="AF94" s="68">
        <v>10</v>
      </c>
      <c r="AG94" s="68">
        <v>5</v>
      </c>
      <c r="AH94" s="68">
        <v>0</v>
      </c>
      <c r="AI94" s="68">
        <v>8</v>
      </c>
      <c r="AJ94" s="68">
        <v>6</v>
      </c>
      <c r="AK94" s="68">
        <v>9</v>
      </c>
      <c r="AL94" s="68">
        <v>5</v>
      </c>
      <c r="AM94" s="68">
        <v>5</v>
      </c>
      <c r="AN94" s="68">
        <v>2</v>
      </c>
      <c r="AO94" s="68">
        <v>3</v>
      </c>
      <c r="AP94" s="68">
        <v>0</v>
      </c>
      <c r="AQ94" s="68">
        <v>0</v>
      </c>
      <c r="AR94" s="68">
        <v>0</v>
      </c>
      <c r="AS94" s="68">
        <v>0</v>
      </c>
      <c r="AT94" s="76">
        <v>53</v>
      </c>
      <c r="AU94" s="68" t="s">
        <v>115</v>
      </c>
      <c r="AV94" s="59"/>
      <c r="AW94" s="59"/>
      <c r="AX94" s="59"/>
      <c r="AY94" s="81"/>
      <c r="AZ94" s="82"/>
      <c r="BA94" s="59"/>
      <c r="BB94" s="59"/>
      <c r="BC94" s="59">
        <v>44288</v>
      </c>
      <c r="BD94" s="59">
        <v>808</v>
      </c>
      <c r="BE94" s="59" t="s">
        <v>125</v>
      </c>
      <c r="BF94" s="59">
        <v>51202080403</v>
      </c>
      <c r="BG94" s="59" t="s">
        <v>95</v>
      </c>
      <c r="BH94" s="59">
        <v>38.9939003</v>
      </c>
      <c r="BI94" s="59">
        <v>-86.241096499999998</v>
      </c>
      <c r="BJ94" s="59" t="s">
        <v>92</v>
      </c>
      <c r="BK94" s="59">
        <v>4.4000000000000004</v>
      </c>
      <c r="BL94" s="59">
        <v>4</v>
      </c>
      <c r="BM94" s="59">
        <v>3.1</v>
      </c>
      <c r="BN94" s="59" t="s">
        <v>96</v>
      </c>
      <c r="BO94" s="59">
        <v>4.0000000000000001E-3</v>
      </c>
      <c r="BP94" s="59">
        <v>0.14099999999999999</v>
      </c>
      <c r="BQ94" s="59" t="s">
        <v>98</v>
      </c>
      <c r="BR94" s="59">
        <v>1.6602293349718971E-5</v>
      </c>
      <c r="BS94" s="59">
        <v>0.155</v>
      </c>
      <c r="BT94" s="59">
        <v>1.7000000000000001E-2</v>
      </c>
      <c r="BU94" s="59">
        <v>6</v>
      </c>
      <c r="BV94" s="59">
        <v>0</v>
      </c>
      <c r="BW94" s="59">
        <v>5</v>
      </c>
      <c r="BX94" s="59">
        <v>14</v>
      </c>
      <c r="BY94" s="59">
        <v>6</v>
      </c>
      <c r="BZ94" s="59">
        <v>11</v>
      </c>
      <c r="CA94" s="59">
        <v>5</v>
      </c>
      <c r="CB94" s="59">
        <v>5</v>
      </c>
      <c r="CC94" s="59">
        <v>0</v>
      </c>
      <c r="CD94" s="59">
        <v>2</v>
      </c>
      <c r="CE94" s="59">
        <v>4</v>
      </c>
      <c r="CF94" s="59">
        <v>2</v>
      </c>
      <c r="CG94" s="59">
        <v>6</v>
      </c>
      <c r="CH94" s="59">
        <v>4</v>
      </c>
      <c r="CI94" s="76">
        <v>70</v>
      </c>
      <c r="CJ94" s="45">
        <v>50</v>
      </c>
    </row>
    <row r="95" spans="1:88" ht="14" customHeight="1" x14ac:dyDescent="0.35">
      <c r="A95" s="79">
        <v>809</v>
      </c>
      <c r="B95" s="61" t="s">
        <v>143</v>
      </c>
      <c r="C95" s="61" t="s">
        <v>142</v>
      </c>
      <c r="D95" s="63">
        <v>39.039398200000001</v>
      </c>
      <c r="E95" s="63">
        <v>-86.277999899999998</v>
      </c>
      <c r="F95" s="59" t="s">
        <v>304</v>
      </c>
      <c r="G95" s="59" t="s">
        <v>91</v>
      </c>
      <c r="H95" s="59">
        <v>51202080404</v>
      </c>
      <c r="I95" s="59">
        <v>39.039398200000001</v>
      </c>
      <c r="J95" s="59">
        <v>-86.277999899999998</v>
      </c>
      <c r="K95" s="59" t="s">
        <v>114</v>
      </c>
      <c r="L95" s="68"/>
      <c r="M95" s="70"/>
      <c r="N95" s="62"/>
      <c r="O95" s="62"/>
      <c r="P95" s="59"/>
      <c r="Q95" s="59"/>
      <c r="R95" s="70"/>
      <c r="S95" s="62"/>
      <c r="T95" s="70"/>
      <c r="U95" s="62"/>
      <c r="V95" s="70"/>
      <c r="W95" s="62"/>
      <c r="X95" s="70"/>
      <c r="Y95" s="62"/>
      <c r="Z95" s="70"/>
      <c r="AA95" s="62"/>
      <c r="AB95" s="70"/>
      <c r="AC95" s="71"/>
      <c r="AD95" s="69"/>
      <c r="AE95" s="62"/>
      <c r="AF95" s="68">
        <v>10</v>
      </c>
      <c r="AG95" s="68">
        <v>5</v>
      </c>
      <c r="AH95" s="68">
        <v>5</v>
      </c>
      <c r="AI95" s="68">
        <v>2</v>
      </c>
      <c r="AJ95" s="68">
        <v>6</v>
      </c>
      <c r="AK95" s="68">
        <v>9</v>
      </c>
      <c r="AL95" s="68">
        <v>5</v>
      </c>
      <c r="AM95" s="68">
        <v>3</v>
      </c>
      <c r="AN95" s="68">
        <v>2</v>
      </c>
      <c r="AO95" s="68">
        <v>3</v>
      </c>
      <c r="AP95" s="68">
        <v>0</v>
      </c>
      <c r="AQ95" s="68">
        <v>0</v>
      </c>
      <c r="AR95" s="68">
        <v>0</v>
      </c>
      <c r="AS95" s="68">
        <v>0</v>
      </c>
      <c r="AT95" s="76">
        <v>50</v>
      </c>
      <c r="AU95" s="68" t="s">
        <v>115</v>
      </c>
      <c r="AV95" s="59"/>
      <c r="AW95" s="59"/>
      <c r="AX95" s="59"/>
      <c r="AY95" s="81"/>
      <c r="AZ95" s="82"/>
      <c r="BA95" s="59"/>
      <c r="BB95" s="59"/>
      <c r="BC95" s="59">
        <v>44288</v>
      </c>
      <c r="BD95" s="59">
        <v>809</v>
      </c>
      <c r="BE95" s="59" t="s">
        <v>101</v>
      </c>
      <c r="BF95" s="59">
        <v>51202080404</v>
      </c>
      <c r="BG95" s="59" t="s">
        <v>95</v>
      </c>
      <c r="BH95" s="59">
        <v>39.039398200000001</v>
      </c>
      <c r="BI95" s="59">
        <v>-86.277999899999998</v>
      </c>
      <c r="BJ95" s="59" t="s">
        <v>92</v>
      </c>
      <c r="BK95" s="59">
        <v>6</v>
      </c>
      <c r="BL95" s="59">
        <v>5</v>
      </c>
      <c r="BM95" s="59">
        <v>0</v>
      </c>
      <c r="BN95" s="59" t="s">
        <v>96</v>
      </c>
      <c r="BO95" s="59">
        <v>4.0000000000000001E-3</v>
      </c>
      <c r="BP95" s="59">
        <v>9.5000000000000001E-2</v>
      </c>
      <c r="BQ95" s="59" t="s">
        <v>98</v>
      </c>
      <c r="BR95" s="59">
        <v>1.8903330013787928E-4</v>
      </c>
      <c r="BS95" s="59">
        <v>0.106</v>
      </c>
      <c r="BT95" s="59">
        <v>1.9E-2</v>
      </c>
      <c r="BU95" s="59">
        <v>10</v>
      </c>
      <c r="BV95" s="59">
        <v>5</v>
      </c>
      <c r="BW95" s="59">
        <v>5</v>
      </c>
      <c r="BX95" s="59">
        <v>8</v>
      </c>
      <c r="BY95" s="59">
        <v>4.5</v>
      </c>
      <c r="BZ95" s="59">
        <v>9</v>
      </c>
      <c r="CA95" s="59">
        <v>5</v>
      </c>
      <c r="CB95" s="59">
        <v>1</v>
      </c>
      <c r="CC95" s="59">
        <v>2</v>
      </c>
      <c r="CD95" s="59">
        <v>2</v>
      </c>
      <c r="CE95" s="59">
        <v>4</v>
      </c>
      <c r="CF95" s="59">
        <v>1</v>
      </c>
      <c r="CG95" s="59">
        <v>6</v>
      </c>
      <c r="CH95" s="59">
        <v>5.5</v>
      </c>
      <c r="CI95" s="76">
        <v>68</v>
      </c>
      <c r="CJ95" s="45">
        <v>120</v>
      </c>
    </row>
    <row r="96" spans="1:88" ht="14" customHeight="1" x14ac:dyDescent="0.35">
      <c r="A96" s="79">
        <v>814</v>
      </c>
      <c r="B96" s="61" t="s">
        <v>109</v>
      </c>
      <c r="C96" s="61" t="s">
        <v>141</v>
      </c>
      <c r="D96" s="63">
        <v>38.994300799999998</v>
      </c>
      <c r="E96" s="63">
        <v>-86.234397900000005</v>
      </c>
      <c r="F96" s="59" t="s">
        <v>308</v>
      </c>
      <c r="G96" s="59" t="s">
        <v>91</v>
      </c>
      <c r="H96" s="59">
        <v>51202080403</v>
      </c>
      <c r="I96" s="59">
        <v>38.994300799999998</v>
      </c>
      <c r="J96" s="59">
        <v>-86.234397900000005</v>
      </c>
      <c r="K96" s="59" t="s">
        <v>92</v>
      </c>
      <c r="L96" s="68">
        <v>2</v>
      </c>
      <c r="M96" s="70"/>
      <c r="N96" s="62">
        <v>156.5</v>
      </c>
      <c r="O96" s="62" t="s">
        <v>93</v>
      </c>
      <c r="P96" s="59">
        <v>17.5</v>
      </c>
      <c r="Q96" s="59">
        <v>6</v>
      </c>
      <c r="R96" s="70"/>
      <c r="S96" s="62">
        <v>5.5</v>
      </c>
      <c r="T96" s="70"/>
      <c r="U96" s="62">
        <v>3.6999999999999998E-2</v>
      </c>
      <c r="V96" s="70"/>
      <c r="W96" s="62">
        <v>8.9999999999999993E-3</v>
      </c>
      <c r="X96" s="70"/>
      <c r="Y96" s="62">
        <v>0.25800000000000001</v>
      </c>
      <c r="Z96" s="70"/>
      <c r="AA96" s="62">
        <v>2.4E-2</v>
      </c>
      <c r="AB96" s="70"/>
      <c r="AC96" s="71">
        <v>0.08</v>
      </c>
      <c r="AD96" s="69">
        <v>2.6320844033002673E-2</v>
      </c>
      <c r="AE96" s="62"/>
      <c r="AF96" s="68">
        <v>10</v>
      </c>
      <c r="AG96" s="68">
        <v>5</v>
      </c>
      <c r="AH96" s="68">
        <v>5</v>
      </c>
      <c r="AI96" s="68">
        <v>6</v>
      </c>
      <c r="AJ96" s="68">
        <v>6</v>
      </c>
      <c r="AK96" s="68">
        <v>9</v>
      </c>
      <c r="AL96" s="68">
        <v>8</v>
      </c>
      <c r="AM96" s="68">
        <v>3</v>
      </c>
      <c r="AN96" s="68">
        <v>4</v>
      </c>
      <c r="AO96" s="68">
        <v>2</v>
      </c>
      <c r="AP96" s="68">
        <v>6</v>
      </c>
      <c r="AQ96" s="68">
        <v>1</v>
      </c>
      <c r="AR96" s="68">
        <v>0</v>
      </c>
      <c r="AS96" s="68">
        <v>0</v>
      </c>
      <c r="AT96" s="76">
        <v>65</v>
      </c>
      <c r="AU96" s="68">
        <v>120</v>
      </c>
      <c r="AV96" s="59"/>
      <c r="AW96" s="59"/>
      <c r="AX96" s="59"/>
      <c r="AY96" s="81">
        <f t="shared" ref="AY96:AY103" si="8">Y96/U96</f>
        <v>6.9729729729729737</v>
      </c>
      <c r="AZ96" s="82">
        <f t="shared" ref="AZ96:AZ103" si="9">AA96/Y96</f>
        <v>9.3023255813953487E-2</v>
      </c>
      <c r="BA96" s="82">
        <f t="shared" ref="BA96:BA103" si="10">W96/U96</f>
        <v>0.24324324324324323</v>
      </c>
      <c r="BB96" s="82">
        <f t="shared" ref="BB96:BB103" si="11">W96/(U96*3.06)</f>
        <v>7.9491255961844184E-2</v>
      </c>
      <c r="BC96" s="59">
        <v>44288</v>
      </c>
      <c r="BD96" s="59">
        <v>814</v>
      </c>
      <c r="BE96" s="59" t="s">
        <v>125</v>
      </c>
      <c r="BF96" s="59">
        <v>51202080403</v>
      </c>
      <c r="BG96" s="59" t="s">
        <v>95</v>
      </c>
      <c r="BH96" s="59">
        <v>38.994300799999998</v>
      </c>
      <c r="BI96" s="59">
        <v>-86.234397900000005</v>
      </c>
      <c r="BJ96" s="59" t="s">
        <v>92</v>
      </c>
      <c r="BK96" s="59">
        <v>8.8000000000000007</v>
      </c>
      <c r="BL96" s="59">
        <v>4</v>
      </c>
      <c r="BM96" s="59">
        <v>14.5</v>
      </c>
      <c r="BN96" s="59">
        <v>3.5999999999996035</v>
      </c>
      <c r="BO96" s="59">
        <v>4.0000000000000001E-3</v>
      </c>
      <c r="BP96" s="59">
        <v>0.6</v>
      </c>
      <c r="BQ96" s="59" t="s">
        <v>98</v>
      </c>
      <c r="BR96" s="59">
        <v>2.3640742326004693E-5</v>
      </c>
      <c r="BS96" s="59">
        <v>0.6885</v>
      </c>
      <c r="BT96" s="59">
        <v>2.6000000000000002E-2</v>
      </c>
      <c r="BU96" s="59">
        <v>0</v>
      </c>
      <c r="BV96" s="59">
        <v>5</v>
      </c>
      <c r="BW96" s="59">
        <v>0</v>
      </c>
      <c r="BX96" s="59">
        <v>4</v>
      </c>
      <c r="BY96" s="59">
        <v>6</v>
      </c>
      <c r="BZ96" s="59">
        <v>9</v>
      </c>
      <c r="CA96" s="59">
        <v>0</v>
      </c>
      <c r="CB96" s="59">
        <v>1</v>
      </c>
      <c r="CC96" s="59">
        <v>0</v>
      </c>
      <c r="CD96" s="59">
        <v>2</v>
      </c>
      <c r="CE96" s="59">
        <v>6</v>
      </c>
      <c r="CF96" s="59">
        <v>2</v>
      </c>
      <c r="CG96" s="59">
        <v>8</v>
      </c>
      <c r="CH96" s="59">
        <v>0</v>
      </c>
      <c r="CI96" s="76">
        <v>43</v>
      </c>
      <c r="CJ96" s="45">
        <v>120</v>
      </c>
    </row>
    <row r="97" spans="1:88" ht="14" customHeight="1" x14ac:dyDescent="0.35">
      <c r="A97" s="79">
        <v>816</v>
      </c>
      <c r="B97" s="61" t="s">
        <v>106</v>
      </c>
      <c r="C97" s="61" t="s">
        <v>88</v>
      </c>
      <c r="D97" s="63">
        <v>39.037700700000002</v>
      </c>
      <c r="E97" s="63">
        <v>-86.1493988</v>
      </c>
      <c r="F97" s="59" t="s">
        <v>302</v>
      </c>
      <c r="G97" s="59" t="s">
        <v>91</v>
      </c>
      <c r="H97" s="59">
        <v>51202080402</v>
      </c>
      <c r="I97" s="59">
        <v>39.037700700000002</v>
      </c>
      <c r="J97" s="59">
        <v>-86.1493988</v>
      </c>
      <c r="K97" s="59" t="s">
        <v>92</v>
      </c>
      <c r="L97" s="68">
        <v>1</v>
      </c>
      <c r="M97" s="70" t="s">
        <v>132</v>
      </c>
      <c r="N97" s="62">
        <v>2419.6</v>
      </c>
      <c r="O97" s="62" t="s">
        <v>93</v>
      </c>
      <c r="P97" s="59">
        <v>18</v>
      </c>
      <c r="Q97" s="59">
        <v>6</v>
      </c>
      <c r="R97" s="70"/>
      <c r="S97" s="62">
        <v>3.5</v>
      </c>
      <c r="T97" s="70"/>
      <c r="U97" s="62">
        <v>4.0000000000000001E-3</v>
      </c>
      <c r="V97" s="70"/>
      <c r="W97" s="62">
        <v>2E-3</v>
      </c>
      <c r="X97" s="70"/>
      <c r="Y97" s="62">
        <v>0.219</v>
      </c>
      <c r="Z97" s="70"/>
      <c r="AA97" s="62">
        <v>1.7999999999999999E-2</v>
      </c>
      <c r="AB97" s="70"/>
      <c r="AC97" s="71">
        <v>0.16</v>
      </c>
      <c r="AD97" s="69">
        <v>5.4632911127500183E-2</v>
      </c>
      <c r="AE97" s="62"/>
      <c r="AF97" s="68">
        <v>12</v>
      </c>
      <c r="AG97" s="68">
        <v>5</v>
      </c>
      <c r="AH97" s="68">
        <v>0</v>
      </c>
      <c r="AI97" s="68">
        <v>10</v>
      </c>
      <c r="AJ97" s="68">
        <v>6</v>
      </c>
      <c r="AK97" s="68">
        <v>6</v>
      </c>
      <c r="AL97" s="68">
        <v>8</v>
      </c>
      <c r="AM97" s="68">
        <v>0</v>
      </c>
      <c r="AN97" s="68">
        <v>2</v>
      </c>
      <c r="AO97" s="68">
        <v>3</v>
      </c>
      <c r="AP97" s="68">
        <v>4</v>
      </c>
      <c r="AQ97" s="68">
        <v>1</v>
      </c>
      <c r="AR97" s="68">
        <v>0</v>
      </c>
      <c r="AS97" s="68">
        <v>0</v>
      </c>
      <c r="AT97" s="76">
        <v>57</v>
      </c>
      <c r="AU97" s="68">
        <v>120</v>
      </c>
      <c r="AV97" s="59"/>
      <c r="AW97" s="59"/>
      <c r="AX97" s="59"/>
      <c r="AY97" s="81">
        <f t="shared" si="8"/>
        <v>54.75</v>
      </c>
      <c r="AZ97" s="82">
        <f t="shared" si="9"/>
        <v>8.2191780821917804E-2</v>
      </c>
      <c r="BA97" s="82">
        <f t="shared" si="10"/>
        <v>0.5</v>
      </c>
      <c r="BB97" s="82">
        <f t="shared" si="11"/>
        <v>0.16339869281045752</v>
      </c>
      <c r="BC97" s="59">
        <v>44288</v>
      </c>
      <c r="BD97" s="59">
        <v>816</v>
      </c>
      <c r="BE97" s="59" t="s">
        <v>106</v>
      </c>
      <c r="BF97" s="59">
        <v>51202080402</v>
      </c>
      <c r="BG97" s="59" t="s">
        <v>95</v>
      </c>
      <c r="BH97" s="59">
        <v>39.037700700000002</v>
      </c>
      <c r="BI97" s="59">
        <v>-86.1493988</v>
      </c>
      <c r="BJ97" s="59" t="s">
        <v>92</v>
      </c>
      <c r="BK97" s="59">
        <v>5</v>
      </c>
      <c r="BL97" s="59">
        <v>5</v>
      </c>
      <c r="BM97" s="59">
        <v>11</v>
      </c>
      <c r="BN97" s="59" t="s">
        <v>96</v>
      </c>
      <c r="BO97" s="59">
        <v>2E-3</v>
      </c>
      <c r="BP97" s="59">
        <v>3.9E-2</v>
      </c>
      <c r="BQ97" s="59" t="s">
        <v>98</v>
      </c>
      <c r="BR97" s="59">
        <v>1.7433317459562177E-4</v>
      </c>
      <c r="BS97" s="59" t="s">
        <v>103</v>
      </c>
      <c r="BT97" s="59">
        <v>1.6E-2</v>
      </c>
      <c r="BU97" s="59">
        <v>8</v>
      </c>
      <c r="BV97" s="59">
        <v>5</v>
      </c>
      <c r="BW97" s="59">
        <v>5</v>
      </c>
      <c r="BX97" s="59">
        <v>12</v>
      </c>
      <c r="BY97" s="59">
        <v>6</v>
      </c>
      <c r="BZ97" s="59">
        <v>9</v>
      </c>
      <c r="CA97" s="59">
        <v>5</v>
      </c>
      <c r="CB97" s="59">
        <v>2</v>
      </c>
      <c r="CC97" s="59">
        <v>2</v>
      </c>
      <c r="CD97" s="59">
        <v>2</v>
      </c>
      <c r="CE97" s="59">
        <v>4</v>
      </c>
      <c r="CF97" s="59">
        <v>3</v>
      </c>
      <c r="CG97" s="59">
        <v>8</v>
      </c>
      <c r="CH97" s="59">
        <v>4</v>
      </c>
      <c r="CI97" s="76">
        <v>75</v>
      </c>
      <c r="CJ97" s="45">
        <v>50</v>
      </c>
    </row>
    <row r="98" spans="1:88" ht="14" customHeight="1" x14ac:dyDescent="0.35">
      <c r="A98" s="79">
        <v>819</v>
      </c>
      <c r="B98" s="61" t="s">
        <v>106</v>
      </c>
      <c r="C98" s="61" t="s">
        <v>88</v>
      </c>
      <c r="D98" s="63">
        <v>38.9552002</v>
      </c>
      <c r="E98" s="63">
        <v>-86.130897500000003</v>
      </c>
      <c r="F98" s="59" t="s">
        <v>301</v>
      </c>
      <c r="G98" s="59" t="s">
        <v>91</v>
      </c>
      <c r="H98" s="59">
        <v>51202080401</v>
      </c>
      <c r="I98" s="59">
        <v>38.9552002</v>
      </c>
      <c r="J98" s="59">
        <v>-86.130897500000003</v>
      </c>
      <c r="K98" s="59" t="s">
        <v>92</v>
      </c>
      <c r="L98" s="68">
        <v>0</v>
      </c>
      <c r="M98" s="70"/>
      <c r="N98" s="62">
        <v>42</v>
      </c>
      <c r="O98" s="62" t="s">
        <v>93</v>
      </c>
      <c r="P98" s="59">
        <v>19</v>
      </c>
      <c r="Q98" s="59">
        <v>5.8</v>
      </c>
      <c r="R98" s="70" t="s">
        <v>94</v>
      </c>
      <c r="S98" s="62">
        <v>0.5</v>
      </c>
      <c r="T98" s="70"/>
      <c r="U98" s="62">
        <v>2.1000000000000001E-2</v>
      </c>
      <c r="V98" s="70"/>
      <c r="W98" s="62">
        <v>5.0000000000000001E-3</v>
      </c>
      <c r="X98" s="70"/>
      <c r="Y98" s="62">
        <v>0.22800000000000001</v>
      </c>
      <c r="Z98" s="70" t="s">
        <v>94</v>
      </c>
      <c r="AA98" s="62">
        <v>7.9000000000000008E-3</v>
      </c>
      <c r="AB98" s="70" t="s">
        <v>94</v>
      </c>
      <c r="AC98" s="71">
        <v>1.4E-2</v>
      </c>
      <c r="AD98" s="69">
        <v>3.247911584926213E-3</v>
      </c>
      <c r="AE98" s="62"/>
      <c r="AF98" s="68">
        <v>10</v>
      </c>
      <c r="AG98" s="68">
        <v>5</v>
      </c>
      <c r="AH98" s="68">
        <v>0</v>
      </c>
      <c r="AI98" s="68">
        <v>6</v>
      </c>
      <c r="AJ98" s="68">
        <v>3</v>
      </c>
      <c r="AK98" s="68">
        <v>9</v>
      </c>
      <c r="AL98" s="68">
        <v>5</v>
      </c>
      <c r="AM98" s="68">
        <v>1</v>
      </c>
      <c r="AN98" s="68">
        <v>4</v>
      </c>
      <c r="AO98" s="68">
        <v>3</v>
      </c>
      <c r="AP98" s="68">
        <v>6</v>
      </c>
      <c r="AQ98" s="68">
        <v>1</v>
      </c>
      <c r="AR98" s="68">
        <v>0</v>
      </c>
      <c r="AS98" s="68">
        <v>0</v>
      </c>
      <c r="AT98" s="76">
        <v>53</v>
      </c>
      <c r="AU98" s="68">
        <v>175</v>
      </c>
      <c r="AV98" s="59"/>
      <c r="AW98" s="59"/>
      <c r="AX98" s="59"/>
      <c r="AY98" s="81">
        <f t="shared" si="8"/>
        <v>10.857142857142858</v>
      </c>
      <c r="AZ98" s="82">
        <f t="shared" si="9"/>
        <v>3.4649122807017547E-2</v>
      </c>
      <c r="BA98" s="82">
        <f t="shared" si="10"/>
        <v>0.23809523809523808</v>
      </c>
      <c r="BB98" s="82">
        <f t="shared" si="11"/>
        <v>7.7808901338313086E-2</v>
      </c>
      <c r="BC98" s="59">
        <v>44288</v>
      </c>
      <c r="BD98" s="59">
        <v>819</v>
      </c>
      <c r="BE98" s="59" t="s">
        <v>90</v>
      </c>
      <c r="BF98" s="59">
        <v>51202080401</v>
      </c>
      <c r="BG98" s="59" t="s">
        <v>95</v>
      </c>
      <c r="BH98" s="59">
        <v>38.9552002</v>
      </c>
      <c r="BI98" s="59">
        <v>-86.130897500000003</v>
      </c>
      <c r="BJ98" s="59" t="s">
        <v>92</v>
      </c>
      <c r="BK98" s="59">
        <v>6.25</v>
      </c>
      <c r="BL98" s="59">
        <v>5.5</v>
      </c>
      <c r="BM98" s="59">
        <v>31.8</v>
      </c>
      <c r="BN98" s="59">
        <v>0.59999999999993392</v>
      </c>
      <c r="BO98" s="59">
        <v>4.0000000000000001E-3</v>
      </c>
      <c r="BP98" s="59">
        <v>0.41599999999999998</v>
      </c>
      <c r="BQ98" s="59" t="s">
        <v>98</v>
      </c>
      <c r="BR98" s="59">
        <v>6.0992385412462623E-4</v>
      </c>
      <c r="BS98" s="59">
        <v>0.48799999999999999</v>
      </c>
      <c r="BT98" s="59">
        <v>2.4E-2</v>
      </c>
      <c r="BU98" s="59">
        <v>10</v>
      </c>
      <c r="BV98" s="59">
        <v>5</v>
      </c>
      <c r="BW98" s="59">
        <v>5</v>
      </c>
      <c r="BX98" s="59">
        <v>4</v>
      </c>
      <c r="BY98" s="59">
        <v>6</v>
      </c>
      <c r="BZ98" s="59">
        <v>7.5</v>
      </c>
      <c r="CA98" s="59">
        <v>5</v>
      </c>
      <c r="CB98" s="59">
        <v>2</v>
      </c>
      <c r="CC98" s="59">
        <v>2</v>
      </c>
      <c r="CD98" s="59">
        <v>3</v>
      </c>
      <c r="CE98" s="59">
        <v>4</v>
      </c>
      <c r="CF98" s="59">
        <v>1</v>
      </c>
      <c r="CG98" s="59">
        <v>4</v>
      </c>
      <c r="CH98" s="59">
        <v>4</v>
      </c>
      <c r="CI98" s="76">
        <v>62.5</v>
      </c>
      <c r="CJ98" s="45">
        <v>120</v>
      </c>
    </row>
    <row r="99" spans="1:88" ht="14" customHeight="1" x14ac:dyDescent="0.35">
      <c r="A99" s="79">
        <v>824</v>
      </c>
      <c r="B99" s="61" t="s">
        <v>106</v>
      </c>
      <c r="C99" s="61" t="s">
        <v>140</v>
      </c>
      <c r="D99" s="63">
        <v>39.014999400000001</v>
      </c>
      <c r="E99" s="63">
        <v>-86.186401399999994</v>
      </c>
      <c r="F99" s="59" t="s">
        <v>302</v>
      </c>
      <c r="G99" s="59" t="s">
        <v>91</v>
      </c>
      <c r="H99" s="59">
        <v>51202080402</v>
      </c>
      <c r="I99" s="59">
        <v>39.014999400000001</v>
      </c>
      <c r="J99" s="59">
        <v>-86.186401399999994</v>
      </c>
      <c r="K99" s="59" t="s">
        <v>92</v>
      </c>
      <c r="L99" s="68">
        <v>0</v>
      </c>
      <c r="M99" s="70"/>
      <c r="N99" s="62">
        <v>22.8</v>
      </c>
      <c r="O99" s="62" t="s">
        <v>93</v>
      </c>
      <c r="P99" s="59">
        <v>17.899999999999999</v>
      </c>
      <c r="Q99" s="59">
        <v>6</v>
      </c>
      <c r="R99" s="70"/>
      <c r="S99" s="62">
        <v>1.3</v>
      </c>
      <c r="T99" s="70"/>
      <c r="U99" s="62">
        <v>3.0000000000000001E-3</v>
      </c>
      <c r="V99" s="70"/>
      <c r="W99" s="62">
        <v>2E-3</v>
      </c>
      <c r="X99" s="70" t="s">
        <v>94</v>
      </c>
      <c r="Y99" s="62">
        <v>0.1</v>
      </c>
      <c r="Z99" s="70"/>
      <c r="AA99" s="62">
        <v>2.9000000000000001E-2</v>
      </c>
      <c r="AB99" s="70" t="s">
        <v>94</v>
      </c>
      <c r="AC99" s="71">
        <v>1.4E-2</v>
      </c>
      <c r="AD99" s="69">
        <v>4.7450624961364873E-3</v>
      </c>
      <c r="AE99" s="62"/>
      <c r="AF99" s="68">
        <v>12</v>
      </c>
      <c r="AG99" s="68">
        <v>5</v>
      </c>
      <c r="AH99" s="68">
        <v>5</v>
      </c>
      <c r="AI99" s="68">
        <v>14</v>
      </c>
      <c r="AJ99" s="68">
        <v>3</v>
      </c>
      <c r="AK99" s="68">
        <v>7.5</v>
      </c>
      <c r="AL99" s="68">
        <v>2.5</v>
      </c>
      <c r="AM99" s="68">
        <v>2</v>
      </c>
      <c r="AN99" s="68">
        <v>4</v>
      </c>
      <c r="AO99" s="68">
        <v>2</v>
      </c>
      <c r="AP99" s="68">
        <v>6</v>
      </c>
      <c r="AQ99" s="68">
        <v>0.5</v>
      </c>
      <c r="AR99" s="68">
        <v>4</v>
      </c>
      <c r="AS99" s="68">
        <v>7</v>
      </c>
      <c r="AT99" s="76">
        <v>74.5</v>
      </c>
      <c r="AU99" s="68">
        <v>112</v>
      </c>
      <c r="AV99" s="59"/>
      <c r="AW99" s="59"/>
      <c r="AX99" s="59"/>
      <c r="AY99" s="81">
        <f t="shared" si="8"/>
        <v>33.333333333333336</v>
      </c>
      <c r="AZ99" s="82">
        <f t="shared" si="9"/>
        <v>0.28999999999999998</v>
      </c>
      <c r="BA99" s="82">
        <f t="shared" si="10"/>
        <v>0.66666666666666663</v>
      </c>
      <c r="BB99" s="82">
        <f t="shared" si="11"/>
        <v>0.21786492374727667</v>
      </c>
      <c r="BC99" s="59">
        <v>44288</v>
      </c>
      <c r="BD99" s="59">
        <v>824</v>
      </c>
      <c r="BE99" s="59" t="s">
        <v>106</v>
      </c>
      <c r="BF99" s="59">
        <v>51202080402</v>
      </c>
      <c r="BG99" s="59" t="s">
        <v>95</v>
      </c>
      <c r="BH99" s="59">
        <v>39.014999400000001</v>
      </c>
      <c r="BI99" s="59">
        <v>-86.186401399999994</v>
      </c>
      <c r="BJ99" s="59" t="s">
        <v>92</v>
      </c>
      <c r="BK99" s="59">
        <v>4.9000000000000004</v>
      </c>
      <c r="BL99" s="59">
        <v>4</v>
      </c>
      <c r="BM99" s="59">
        <v>1</v>
      </c>
      <c r="BN99" s="59" t="s">
        <v>96</v>
      </c>
      <c r="BO99" s="59">
        <v>4.0000000000000001E-3</v>
      </c>
      <c r="BP99" s="59">
        <v>0.223</v>
      </c>
      <c r="BQ99" s="59" t="s">
        <v>98</v>
      </c>
      <c r="BR99" s="59">
        <v>1.7292394219898262E-5</v>
      </c>
      <c r="BS99" s="59">
        <v>0.26700000000000002</v>
      </c>
      <c r="BT99" s="59">
        <v>4.4999999999999998E-2</v>
      </c>
      <c r="BU99" s="59">
        <v>14</v>
      </c>
      <c r="BV99" s="59">
        <v>5</v>
      </c>
      <c r="BW99" s="59">
        <v>5</v>
      </c>
      <c r="BX99" s="59">
        <v>12</v>
      </c>
      <c r="BY99" s="59">
        <v>6</v>
      </c>
      <c r="BZ99" s="59">
        <v>9</v>
      </c>
      <c r="CA99" s="59">
        <v>5</v>
      </c>
      <c r="CB99" s="59">
        <v>3.5</v>
      </c>
      <c r="CC99" s="59">
        <v>4</v>
      </c>
      <c r="CD99" s="59">
        <v>2</v>
      </c>
      <c r="CE99" s="59">
        <v>4</v>
      </c>
      <c r="CF99" s="59">
        <v>4</v>
      </c>
      <c r="CG99" s="59">
        <v>6</v>
      </c>
      <c r="CH99" s="59">
        <v>7</v>
      </c>
      <c r="CI99" s="76">
        <v>86.5</v>
      </c>
      <c r="CJ99" s="45">
        <v>80</v>
      </c>
    </row>
    <row r="100" spans="1:88" ht="14" customHeight="1" x14ac:dyDescent="0.35">
      <c r="A100" s="79">
        <v>831</v>
      </c>
      <c r="B100" s="62" t="s">
        <v>139</v>
      </c>
      <c r="C100" s="61" t="s">
        <v>138</v>
      </c>
      <c r="D100" s="63">
        <v>38.973701499999997</v>
      </c>
      <c r="E100" s="63">
        <v>-86.122901900000002</v>
      </c>
      <c r="F100" s="59" t="s">
        <v>301</v>
      </c>
      <c r="G100" s="59" t="s">
        <v>91</v>
      </c>
      <c r="H100" s="59">
        <v>51202080401</v>
      </c>
      <c r="I100" s="59">
        <v>38.973701499999997</v>
      </c>
      <c r="J100" s="59">
        <v>-86.122901900000002</v>
      </c>
      <c r="K100" s="59" t="s">
        <v>92</v>
      </c>
      <c r="L100" s="68">
        <v>1</v>
      </c>
      <c r="M100" s="70"/>
      <c r="N100" s="62">
        <v>186</v>
      </c>
      <c r="O100" s="62" t="s">
        <v>93</v>
      </c>
      <c r="P100" s="59">
        <v>18</v>
      </c>
      <c r="Q100" s="59">
        <v>6</v>
      </c>
      <c r="R100" s="70" t="s">
        <v>94</v>
      </c>
      <c r="S100" s="62">
        <v>0.5</v>
      </c>
      <c r="T100" s="70"/>
      <c r="U100" s="62">
        <v>3.0000000000000001E-3</v>
      </c>
      <c r="V100" s="70"/>
      <c r="W100" s="62">
        <v>6.0000000000000001E-3</v>
      </c>
      <c r="X100" s="70" t="s">
        <v>94</v>
      </c>
      <c r="Y100" s="62">
        <v>0.1</v>
      </c>
      <c r="Z100" s="70"/>
      <c r="AA100" s="62">
        <v>0.02</v>
      </c>
      <c r="AB100" s="70" t="s">
        <v>94</v>
      </c>
      <c r="AC100" s="71">
        <v>1.4E-2</v>
      </c>
      <c r="AD100" s="69">
        <v>4.7803797236562664E-3</v>
      </c>
      <c r="AE100" s="62"/>
      <c r="AF100" s="68">
        <v>10</v>
      </c>
      <c r="AG100" s="68">
        <v>5</v>
      </c>
      <c r="AH100" s="68">
        <v>5</v>
      </c>
      <c r="AI100" s="68">
        <v>6</v>
      </c>
      <c r="AJ100" s="68">
        <v>8</v>
      </c>
      <c r="AK100" s="68">
        <v>6</v>
      </c>
      <c r="AL100" s="68">
        <v>8</v>
      </c>
      <c r="AM100" s="68">
        <v>1.5</v>
      </c>
      <c r="AN100" s="68">
        <v>2</v>
      </c>
      <c r="AO100" s="68">
        <v>3</v>
      </c>
      <c r="AP100" s="68">
        <v>4</v>
      </c>
      <c r="AQ100" s="68">
        <v>1</v>
      </c>
      <c r="AR100" s="68">
        <v>0</v>
      </c>
      <c r="AS100" s="68">
        <v>0</v>
      </c>
      <c r="AT100" s="76">
        <v>59.5</v>
      </c>
      <c r="AU100" s="68">
        <v>250</v>
      </c>
      <c r="AV100" s="59"/>
      <c r="AW100" s="59"/>
      <c r="AX100" s="59"/>
      <c r="AY100" s="81">
        <f t="shared" si="8"/>
        <v>33.333333333333336</v>
      </c>
      <c r="AZ100" s="82">
        <f t="shared" si="9"/>
        <v>0.19999999999999998</v>
      </c>
      <c r="BA100" s="82">
        <f t="shared" si="10"/>
        <v>2</v>
      </c>
      <c r="BB100" s="82">
        <f t="shared" si="11"/>
        <v>0.65359477124183007</v>
      </c>
      <c r="BC100" s="59">
        <v>44288</v>
      </c>
      <c r="BD100" s="59">
        <v>831</v>
      </c>
      <c r="BE100" s="59" t="s">
        <v>90</v>
      </c>
      <c r="BF100" s="59">
        <v>51202080401</v>
      </c>
      <c r="BG100" s="59" t="s">
        <v>95</v>
      </c>
      <c r="BH100" s="59">
        <v>38.973701499999997</v>
      </c>
      <c r="BI100" s="59">
        <v>-86.122901900000002</v>
      </c>
      <c r="BJ100" s="59" t="s">
        <v>92</v>
      </c>
      <c r="BK100" s="59">
        <v>5</v>
      </c>
      <c r="BL100" s="59">
        <v>5</v>
      </c>
      <c r="BM100" s="59">
        <v>1</v>
      </c>
      <c r="BN100" s="59" t="s">
        <v>96</v>
      </c>
      <c r="BO100" s="59">
        <v>3.0000000000000001E-3</v>
      </c>
      <c r="BP100" s="59">
        <v>0.13800000000000001</v>
      </c>
      <c r="BQ100" s="59" t="s">
        <v>98</v>
      </c>
      <c r="BR100" s="59">
        <v>1.7433317459562177E-4</v>
      </c>
      <c r="BS100" s="59">
        <v>0.19400000000000001</v>
      </c>
      <c r="BT100" s="59">
        <v>1.6E-2</v>
      </c>
      <c r="BU100" s="59">
        <v>10</v>
      </c>
      <c r="BV100" s="59">
        <v>0</v>
      </c>
      <c r="BW100" s="59">
        <v>5</v>
      </c>
      <c r="BX100" s="59">
        <v>4</v>
      </c>
      <c r="BY100" s="59">
        <v>8</v>
      </c>
      <c r="BZ100" s="59">
        <v>9</v>
      </c>
      <c r="CA100" s="59">
        <v>5</v>
      </c>
      <c r="CB100" s="59">
        <v>2</v>
      </c>
      <c r="CC100" s="59">
        <v>2</v>
      </c>
      <c r="CD100" s="59">
        <v>0</v>
      </c>
      <c r="CE100" s="59">
        <v>0</v>
      </c>
      <c r="CF100" s="59">
        <v>1</v>
      </c>
      <c r="CG100" s="59">
        <v>4</v>
      </c>
      <c r="CH100" s="59">
        <v>4</v>
      </c>
      <c r="CI100" s="76">
        <v>54</v>
      </c>
      <c r="CJ100" s="45">
        <v>120</v>
      </c>
    </row>
    <row r="101" spans="1:88" ht="14" customHeight="1" x14ac:dyDescent="0.35">
      <c r="A101" s="79">
        <v>836</v>
      </c>
      <c r="B101" s="61" t="s">
        <v>137</v>
      </c>
      <c r="C101" s="61" t="s">
        <v>136</v>
      </c>
      <c r="D101" s="63">
        <v>38.963298799999997</v>
      </c>
      <c r="E101" s="63">
        <v>-86.223098800000002</v>
      </c>
      <c r="F101" s="59" t="s">
        <v>308</v>
      </c>
      <c r="G101" s="59" t="s">
        <v>91</v>
      </c>
      <c r="H101" s="59">
        <v>51202080403</v>
      </c>
      <c r="I101" s="59">
        <v>38.963298799999997</v>
      </c>
      <c r="J101" s="59">
        <v>-86.223098800000002</v>
      </c>
      <c r="K101" s="59" t="s">
        <v>92</v>
      </c>
      <c r="L101" s="68">
        <v>0</v>
      </c>
      <c r="M101" s="70"/>
      <c r="N101" s="62">
        <v>28.8</v>
      </c>
      <c r="O101" s="62" t="s">
        <v>93</v>
      </c>
      <c r="P101" s="59">
        <v>17</v>
      </c>
      <c r="Q101" s="59">
        <v>6</v>
      </c>
      <c r="R101" s="70"/>
      <c r="S101" s="62">
        <v>0.7</v>
      </c>
      <c r="T101" s="70"/>
      <c r="U101" s="62">
        <v>5.0000000000000001E-3</v>
      </c>
      <c r="V101" s="70"/>
      <c r="W101" s="62">
        <v>2E-3</v>
      </c>
      <c r="X101" s="70"/>
      <c r="Y101" s="62">
        <v>0.1</v>
      </c>
      <c r="Z101" s="70"/>
      <c r="AA101" s="62">
        <v>0.02</v>
      </c>
      <c r="AB101" s="70" t="s">
        <v>94</v>
      </c>
      <c r="AC101" s="71">
        <v>1.4E-2</v>
      </c>
      <c r="AD101" s="69">
        <v>4.437696061512772E-3</v>
      </c>
      <c r="AE101" s="62"/>
      <c r="AF101" s="68">
        <v>14</v>
      </c>
      <c r="AG101" s="68">
        <v>5</v>
      </c>
      <c r="AH101" s="68">
        <v>5</v>
      </c>
      <c r="AI101" s="68">
        <v>12</v>
      </c>
      <c r="AJ101" s="68">
        <v>8</v>
      </c>
      <c r="AK101" s="68">
        <v>12</v>
      </c>
      <c r="AL101" s="68">
        <v>8</v>
      </c>
      <c r="AM101" s="68">
        <v>5</v>
      </c>
      <c r="AN101" s="68">
        <v>4</v>
      </c>
      <c r="AO101" s="68">
        <v>3</v>
      </c>
      <c r="AP101" s="68">
        <v>6</v>
      </c>
      <c r="AQ101" s="68">
        <v>2</v>
      </c>
      <c r="AR101" s="68">
        <v>0</v>
      </c>
      <c r="AS101" s="68">
        <v>5.5</v>
      </c>
      <c r="AT101" s="76">
        <v>89.5</v>
      </c>
      <c r="AU101" s="68">
        <v>186</v>
      </c>
      <c r="AV101" s="59"/>
      <c r="AW101" s="59"/>
      <c r="AX101" s="59"/>
      <c r="AY101" s="81">
        <f t="shared" si="8"/>
        <v>20</v>
      </c>
      <c r="AZ101" s="82">
        <f t="shared" si="9"/>
        <v>0.19999999999999998</v>
      </c>
      <c r="BA101" s="82">
        <f t="shared" si="10"/>
        <v>0.4</v>
      </c>
      <c r="BB101" s="82">
        <f t="shared" si="11"/>
        <v>0.13071895424836599</v>
      </c>
      <c r="BC101" s="59">
        <v>44288</v>
      </c>
      <c r="BD101" s="59">
        <v>836</v>
      </c>
      <c r="BE101" s="59" t="s">
        <v>125</v>
      </c>
      <c r="BF101" s="59">
        <v>51202080403</v>
      </c>
      <c r="BG101" s="59" t="s">
        <v>95</v>
      </c>
      <c r="BH101" s="59">
        <v>38.963298799999997</v>
      </c>
      <c r="BI101" s="59">
        <v>-86.223098800000002</v>
      </c>
      <c r="BJ101" s="59" t="s">
        <v>92</v>
      </c>
      <c r="BK101" s="59">
        <v>7</v>
      </c>
      <c r="BL101" s="59">
        <v>5.5</v>
      </c>
      <c r="BM101" s="59">
        <v>5.2</v>
      </c>
      <c r="BN101" s="59">
        <v>0.99999999999988987</v>
      </c>
      <c r="BO101" s="59">
        <v>7.0000000000000001E-3</v>
      </c>
      <c r="BP101" s="59">
        <v>0.88800000000000001</v>
      </c>
      <c r="BQ101" s="59" t="s">
        <v>98</v>
      </c>
      <c r="BR101" s="59">
        <v>6.4778638986823049E-4</v>
      </c>
      <c r="BS101" s="59">
        <v>0.98150000000000004</v>
      </c>
      <c r="BT101" s="59">
        <v>3.2500000000000001E-2</v>
      </c>
      <c r="BU101" s="59">
        <v>10</v>
      </c>
      <c r="BV101" s="59">
        <v>0</v>
      </c>
      <c r="BW101" s="59">
        <v>0</v>
      </c>
      <c r="BX101" s="59">
        <v>14</v>
      </c>
      <c r="BY101" s="59">
        <v>8</v>
      </c>
      <c r="BZ101" s="59">
        <v>12</v>
      </c>
      <c r="CA101" s="59">
        <v>5</v>
      </c>
      <c r="CB101" s="59">
        <v>3.3</v>
      </c>
      <c r="CC101" s="59">
        <v>2</v>
      </c>
      <c r="CD101" s="59">
        <v>3</v>
      </c>
      <c r="CE101" s="59">
        <v>4</v>
      </c>
      <c r="CF101" s="59">
        <v>5</v>
      </c>
      <c r="CG101" s="59">
        <v>6</v>
      </c>
      <c r="CH101" s="59">
        <v>4</v>
      </c>
      <c r="CI101" s="76">
        <v>76.3</v>
      </c>
      <c r="CJ101" s="45">
        <v>150</v>
      </c>
    </row>
    <row r="102" spans="1:88" ht="14" customHeight="1" x14ac:dyDescent="0.35">
      <c r="A102" s="79">
        <v>843</v>
      </c>
      <c r="B102" s="61" t="s">
        <v>106</v>
      </c>
      <c r="C102" s="61" t="s">
        <v>135</v>
      </c>
      <c r="D102" s="63">
        <v>38.984901399999998</v>
      </c>
      <c r="E102" s="63">
        <v>-86.095802300000003</v>
      </c>
      <c r="F102" s="59" t="s">
        <v>301</v>
      </c>
      <c r="G102" s="59" t="s">
        <v>91</v>
      </c>
      <c r="H102" s="59">
        <v>51202080401</v>
      </c>
      <c r="I102" s="59">
        <v>38.984901399999998</v>
      </c>
      <c r="J102" s="59">
        <v>-86.095802300000003</v>
      </c>
      <c r="K102" s="59" t="s">
        <v>92</v>
      </c>
      <c r="L102" s="68">
        <v>0</v>
      </c>
      <c r="M102" s="70"/>
      <c r="N102" s="62">
        <v>5.2</v>
      </c>
      <c r="O102" s="62" t="s">
        <v>93</v>
      </c>
      <c r="P102" s="59">
        <v>17</v>
      </c>
      <c r="Q102" s="59">
        <v>6</v>
      </c>
      <c r="R102" s="70"/>
      <c r="S102" s="62">
        <v>0.5</v>
      </c>
      <c r="T102" s="70"/>
      <c r="U102" s="62">
        <v>1.9E-2</v>
      </c>
      <c r="V102" s="70"/>
      <c r="W102" s="62">
        <v>3.0000000000000001E-3</v>
      </c>
      <c r="X102" s="70"/>
      <c r="Y102" s="62">
        <v>0.1855</v>
      </c>
      <c r="Z102" s="70" t="s">
        <v>94</v>
      </c>
      <c r="AA102" s="62">
        <v>7.9000000000000008E-3</v>
      </c>
      <c r="AB102" s="70" t="s">
        <v>94</v>
      </c>
      <c r="AC102" s="71">
        <v>1.4E-2</v>
      </c>
      <c r="AD102" s="69">
        <v>4.437696061512772E-3</v>
      </c>
      <c r="AE102" s="62"/>
      <c r="AF102" s="68">
        <v>14</v>
      </c>
      <c r="AG102" s="68">
        <v>0</v>
      </c>
      <c r="AH102" s="68">
        <v>0</v>
      </c>
      <c r="AI102" s="68">
        <v>4</v>
      </c>
      <c r="AJ102" s="68">
        <v>8</v>
      </c>
      <c r="AK102" s="68">
        <v>9</v>
      </c>
      <c r="AL102" s="68">
        <v>5</v>
      </c>
      <c r="AM102" s="68">
        <v>1</v>
      </c>
      <c r="AN102" s="68">
        <v>2</v>
      </c>
      <c r="AO102" s="68">
        <v>2</v>
      </c>
      <c r="AP102" s="68">
        <v>4</v>
      </c>
      <c r="AQ102" s="68">
        <v>1</v>
      </c>
      <c r="AR102" s="68">
        <v>0</v>
      </c>
      <c r="AS102" s="68">
        <v>0</v>
      </c>
      <c r="AT102" s="76">
        <v>50</v>
      </c>
      <c r="AU102" s="68">
        <v>154</v>
      </c>
      <c r="AV102" s="59"/>
      <c r="AW102" s="59"/>
      <c r="AX102" s="59"/>
      <c r="AY102" s="81">
        <f t="shared" si="8"/>
        <v>9.7631578947368425</v>
      </c>
      <c r="AZ102" s="82">
        <f t="shared" si="9"/>
        <v>4.2587601078167121E-2</v>
      </c>
      <c r="BA102" s="82">
        <f t="shared" si="10"/>
        <v>0.15789473684210528</v>
      </c>
      <c r="BB102" s="82">
        <f t="shared" si="11"/>
        <v>5.1599587203302377E-2</v>
      </c>
      <c r="BC102" s="59">
        <v>44288</v>
      </c>
      <c r="BD102" s="59">
        <v>843</v>
      </c>
      <c r="BE102" s="59" t="s">
        <v>90</v>
      </c>
      <c r="BF102" s="59">
        <v>51202080401</v>
      </c>
      <c r="BG102" s="59" t="s">
        <v>95</v>
      </c>
      <c r="BH102" s="59">
        <v>38.984901399999998</v>
      </c>
      <c r="BI102" s="59">
        <v>-86.095802300000003</v>
      </c>
      <c r="BJ102" s="59" t="s">
        <v>92</v>
      </c>
      <c r="BK102" s="59">
        <v>4</v>
      </c>
      <c r="BL102" s="59">
        <v>4</v>
      </c>
      <c r="BM102" s="59">
        <v>98.7</v>
      </c>
      <c r="BN102" s="59">
        <v>1.1999999999998678</v>
      </c>
      <c r="BO102" s="59">
        <v>3.0000000000000001E-3</v>
      </c>
      <c r="BP102" s="59">
        <v>0.316</v>
      </c>
      <c r="BQ102" s="59" t="s">
        <v>98</v>
      </c>
      <c r="BR102" s="59">
        <v>1.6068394969611172E-5</v>
      </c>
      <c r="BS102" s="59">
        <v>0.46</v>
      </c>
      <c r="BT102" s="59">
        <v>3.9E-2</v>
      </c>
      <c r="BU102" s="59">
        <v>14</v>
      </c>
      <c r="BV102" s="59">
        <v>0</v>
      </c>
      <c r="BW102" s="59">
        <v>0</v>
      </c>
      <c r="BX102" s="59">
        <v>10</v>
      </c>
      <c r="BY102" s="59">
        <v>8</v>
      </c>
      <c r="BZ102" s="59">
        <v>9</v>
      </c>
      <c r="CA102" s="59">
        <v>8</v>
      </c>
      <c r="CB102" s="59">
        <v>1</v>
      </c>
      <c r="CC102" s="59">
        <v>2</v>
      </c>
      <c r="CD102" s="59">
        <v>3</v>
      </c>
      <c r="CE102" s="59">
        <v>4</v>
      </c>
      <c r="CF102" s="59">
        <v>2</v>
      </c>
      <c r="CG102" s="59">
        <v>4</v>
      </c>
      <c r="CH102" s="59">
        <v>7</v>
      </c>
      <c r="CI102" s="76">
        <v>72</v>
      </c>
      <c r="CJ102" s="45">
        <v>120</v>
      </c>
    </row>
    <row r="103" spans="1:88" ht="14" customHeight="1" x14ac:dyDescent="0.35">
      <c r="A103" s="79">
        <v>844</v>
      </c>
      <c r="B103" s="61" t="s">
        <v>123</v>
      </c>
      <c r="C103" s="61" t="s">
        <v>135</v>
      </c>
      <c r="D103" s="63">
        <v>38.984699200000001</v>
      </c>
      <c r="E103" s="63">
        <v>-86.101898199999994</v>
      </c>
      <c r="F103" s="59" t="s">
        <v>301</v>
      </c>
      <c r="G103" s="59" t="s">
        <v>91</v>
      </c>
      <c r="H103" s="59">
        <v>51202080401</v>
      </c>
      <c r="I103" s="59">
        <v>38.984699200000001</v>
      </c>
      <c r="J103" s="59">
        <v>-86.101898199999994</v>
      </c>
      <c r="K103" s="59" t="s">
        <v>92</v>
      </c>
      <c r="L103" s="68">
        <v>0</v>
      </c>
      <c r="M103" s="70"/>
      <c r="N103" s="62">
        <v>38.9</v>
      </c>
      <c r="O103" s="62" t="s">
        <v>93</v>
      </c>
      <c r="P103" s="59">
        <v>17</v>
      </c>
      <c r="Q103" s="59">
        <v>6</v>
      </c>
      <c r="R103" s="70" t="s">
        <v>94</v>
      </c>
      <c r="S103" s="62">
        <v>0.5</v>
      </c>
      <c r="T103" s="70"/>
      <c r="U103" s="62">
        <v>8.9999999999999993E-3</v>
      </c>
      <c r="V103" s="70"/>
      <c r="W103" s="62">
        <v>3.0000000000000001E-3</v>
      </c>
      <c r="X103" s="70"/>
      <c r="Y103" s="62">
        <v>0.19900000000000001</v>
      </c>
      <c r="Z103" s="70"/>
      <c r="AA103" s="62">
        <v>8.3000000000000004E-2</v>
      </c>
      <c r="AB103" s="70"/>
      <c r="AC103" s="71">
        <v>1.4E-2</v>
      </c>
      <c r="AD103" s="69">
        <v>4.437696061512772E-3</v>
      </c>
      <c r="AE103" s="62"/>
      <c r="AF103" s="68">
        <v>14</v>
      </c>
      <c r="AG103" s="68">
        <v>0</v>
      </c>
      <c r="AH103" s="68">
        <v>0</v>
      </c>
      <c r="AI103" s="68">
        <v>4</v>
      </c>
      <c r="AJ103" s="68">
        <v>3</v>
      </c>
      <c r="AK103" s="68">
        <v>9</v>
      </c>
      <c r="AL103" s="68">
        <v>5</v>
      </c>
      <c r="AM103" s="68">
        <v>1</v>
      </c>
      <c r="AN103" s="68">
        <v>2</v>
      </c>
      <c r="AO103" s="68">
        <v>3</v>
      </c>
      <c r="AP103" s="68">
        <v>4</v>
      </c>
      <c r="AQ103" s="68">
        <v>0</v>
      </c>
      <c r="AR103" s="68">
        <v>0</v>
      </c>
      <c r="AS103" s="68">
        <v>0</v>
      </c>
      <c r="AT103" s="76">
        <v>45</v>
      </c>
      <c r="AU103" s="68">
        <v>223</v>
      </c>
      <c r="AV103" s="59"/>
      <c r="AW103" s="59"/>
      <c r="AX103" s="59"/>
      <c r="AY103" s="81">
        <f t="shared" si="8"/>
        <v>22.111111111111114</v>
      </c>
      <c r="AZ103" s="82">
        <f t="shared" si="9"/>
        <v>0.41708542713567837</v>
      </c>
      <c r="BA103" s="82">
        <f t="shared" si="10"/>
        <v>0.33333333333333337</v>
      </c>
      <c r="BB103" s="82">
        <f t="shared" si="11"/>
        <v>0.10893246187363835</v>
      </c>
      <c r="BC103" s="59">
        <v>44288</v>
      </c>
      <c r="BD103" s="59">
        <v>844</v>
      </c>
      <c r="BE103" s="59" t="s">
        <v>90</v>
      </c>
      <c r="BF103" s="59">
        <v>51202080401</v>
      </c>
      <c r="BG103" s="59" t="s">
        <v>95</v>
      </c>
      <c r="BH103" s="59">
        <v>38.984699200000001</v>
      </c>
      <c r="BI103" s="59">
        <v>-86.101898199999994</v>
      </c>
      <c r="BJ103" s="59" t="s">
        <v>92</v>
      </c>
      <c r="BK103" s="59">
        <v>4</v>
      </c>
      <c r="BL103" s="59">
        <v>4</v>
      </c>
      <c r="BM103" s="59">
        <v>5.2</v>
      </c>
      <c r="BN103" s="59" t="s">
        <v>96</v>
      </c>
      <c r="BO103" s="59">
        <v>1.2E-2</v>
      </c>
      <c r="BP103" s="59">
        <v>0.36</v>
      </c>
      <c r="BQ103" s="59" t="s">
        <v>98</v>
      </c>
      <c r="BR103" s="59">
        <v>1.6068394969611172E-5</v>
      </c>
      <c r="BS103" s="59">
        <v>0.45600000000000002</v>
      </c>
      <c r="BT103" s="59">
        <v>6.0999999999999999E-2</v>
      </c>
      <c r="BU103" s="59">
        <v>6</v>
      </c>
      <c r="BV103" s="59">
        <v>5</v>
      </c>
      <c r="BW103" s="59">
        <v>0</v>
      </c>
      <c r="BX103" s="59">
        <v>16</v>
      </c>
      <c r="BY103" s="59">
        <v>8</v>
      </c>
      <c r="BZ103" s="59">
        <v>9</v>
      </c>
      <c r="CA103" s="59">
        <v>5</v>
      </c>
      <c r="CB103" s="59">
        <v>1</v>
      </c>
      <c r="CC103" s="59">
        <v>2</v>
      </c>
      <c r="CD103" s="59">
        <v>3</v>
      </c>
      <c r="CE103" s="59">
        <v>8</v>
      </c>
      <c r="CF103" s="59">
        <v>1</v>
      </c>
      <c r="CG103" s="59">
        <v>6</v>
      </c>
      <c r="CH103" s="59">
        <v>7</v>
      </c>
      <c r="CI103" s="76">
        <v>77</v>
      </c>
      <c r="CJ103" s="45">
        <v>120</v>
      </c>
    </row>
    <row r="104" spans="1:88" ht="14" customHeight="1" x14ac:dyDescent="0.35">
      <c r="A104" s="79">
        <v>846</v>
      </c>
      <c r="B104" s="61" t="s">
        <v>106</v>
      </c>
      <c r="C104" s="61" t="s">
        <v>134</v>
      </c>
      <c r="D104" s="63">
        <v>39.075500499999997</v>
      </c>
      <c r="E104" s="63">
        <v>-86.1029968</v>
      </c>
      <c r="F104" s="59" t="s">
        <v>302</v>
      </c>
      <c r="G104" s="59" t="s">
        <v>91</v>
      </c>
      <c r="H104" s="59">
        <v>51202080402</v>
      </c>
      <c r="I104" s="59">
        <v>39.075500499999997</v>
      </c>
      <c r="J104" s="59">
        <v>-86.1029968</v>
      </c>
      <c r="K104" s="59" t="s">
        <v>114</v>
      </c>
      <c r="L104" s="68"/>
      <c r="M104" s="70"/>
      <c r="N104" s="62"/>
      <c r="O104" s="62"/>
      <c r="P104" s="59"/>
      <c r="Q104" s="59"/>
      <c r="R104" s="70"/>
      <c r="S104" s="62"/>
      <c r="T104" s="70"/>
      <c r="U104" s="62"/>
      <c r="V104" s="70"/>
      <c r="W104" s="62"/>
      <c r="X104" s="70"/>
      <c r="Y104" s="62"/>
      <c r="Z104" s="70"/>
      <c r="AA104" s="62"/>
      <c r="AB104" s="70"/>
      <c r="AC104" s="71"/>
      <c r="AD104" s="69"/>
      <c r="AE104" s="62"/>
      <c r="AF104" s="68">
        <v>10</v>
      </c>
      <c r="AG104" s="68">
        <v>5</v>
      </c>
      <c r="AH104" s="68">
        <v>5</v>
      </c>
      <c r="AI104" s="68">
        <v>6</v>
      </c>
      <c r="AJ104" s="68">
        <v>8</v>
      </c>
      <c r="AK104" s="68">
        <v>12</v>
      </c>
      <c r="AL104" s="68">
        <v>5</v>
      </c>
      <c r="AM104" s="68">
        <v>5</v>
      </c>
      <c r="AN104" s="68">
        <v>4</v>
      </c>
      <c r="AO104" s="68">
        <v>3</v>
      </c>
      <c r="AP104" s="68">
        <v>0</v>
      </c>
      <c r="AQ104" s="68">
        <v>0</v>
      </c>
      <c r="AR104" s="68">
        <v>0</v>
      </c>
      <c r="AS104" s="68">
        <v>0</v>
      </c>
      <c r="AT104" s="76">
        <v>63</v>
      </c>
      <c r="AU104" s="68" t="s">
        <v>115</v>
      </c>
      <c r="AV104" s="59"/>
      <c r="AW104" s="59"/>
      <c r="AX104" s="59"/>
      <c r="AY104" s="81"/>
      <c r="AZ104" s="82"/>
      <c r="BA104" s="59"/>
      <c r="BB104" s="59"/>
      <c r="BC104" s="59">
        <v>44288</v>
      </c>
      <c r="BD104" s="59">
        <v>846</v>
      </c>
      <c r="BE104" s="59" t="s">
        <v>106</v>
      </c>
      <c r="BF104" s="59">
        <v>51202080402</v>
      </c>
      <c r="BG104" s="59" t="s">
        <v>95</v>
      </c>
      <c r="BH104" s="59">
        <v>39.075500499999997</v>
      </c>
      <c r="BI104" s="59">
        <v>-86.1029968</v>
      </c>
      <c r="BJ104" s="59" t="s">
        <v>92</v>
      </c>
      <c r="BK104" s="59">
        <v>5</v>
      </c>
      <c r="BL104" s="59">
        <v>4</v>
      </c>
      <c r="BM104" s="59">
        <v>20.3</v>
      </c>
      <c r="BN104" s="59" t="s">
        <v>96</v>
      </c>
      <c r="BO104" s="59">
        <v>5.0000000000000001E-3</v>
      </c>
      <c r="BP104" s="59">
        <v>2.8000000000000001E-2</v>
      </c>
      <c r="BQ104" s="59" t="s">
        <v>98</v>
      </c>
      <c r="BR104" s="59">
        <v>1.7433512839253174E-5</v>
      </c>
      <c r="BS104" s="59" t="s">
        <v>103</v>
      </c>
      <c r="BT104" s="59">
        <v>1.0999999999999999E-2</v>
      </c>
      <c r="BU104" s="59">
        <v>10</v>
      </c>
      <c r="BV104" s="59">
        <v>5</v>
      </c>
      <c r="BW104" s="59">
        <v>5</v>
      </c>
      <c r="BX104" s="59">
        <v>12</v>
      </c>
      <c r="BY104" s="59">
        <v>8</v>
      </c>
      <c r="BZ104" s="59">
        <v>9</v>
      </c>
      <c r="CA104" s="59">
        <v>5</v>
      </c>
      <c r="CB104" s="59">
        <v>5</v>
      </c>
      <c r="CC104" s="59">
        <v>2</v>
      </c>
      <c r="CD104" s="59">
        <v>3</v>
      </c>
      <c r="CE104" s="59">
        <v>4</v>
      </c>
      <c r="CF104" s="59">
        <v>5</v>
      </c>
      <c r="CG104" s="59">
        <v>6</v>
      </c>
      <c r="CH104" s="59">
        <v>4</v>
      </c>
      <c r="CI104" s="76">
        <v>83</v>
      </c>
      <c r="CJ104" s="45">
        <v>120</v>
      </c>
    </row>
    <row r="105" spans="1:88" ht="14" customHeight="1" x14ac:dyDescent="0.35">
      <c r="A105" s="79">
        <v>853</v>
      </c>
      <c r="B105" s="61" t="s">
        <v>109</v>
      </c>
      <c r="C105" s="61" t="s">
        <v>133</v>
      </c>
      <c r="D105" s="63">
        <v>38.962898299999999</v>
      </c>
      <c r="E105" s="63">
        <v>-86.203399700000006</v>
      </c>
      <c r="F105" s="59" t="s">
        <v>308</v>
      </c>
      <c r="G105" s="59" t="s">
        <v>91</v>
      </c>
      <c r="H105" s="59">
        <v>51202080403</v>
      </c>
      <c r="I105" s="59">
        <v>38.962898299999999</v>
      </c>
      <c r="J105" s="59">
        <v>-86.203399700000006</v>
      </c>
      <c r="K105" s="59" t="s">
        <v>92</v>
      </c>
      <c r="L105" s="68">
        <v>0</v>
      </c>
      <c r="M105" s="70"/>
      <c r="N105" s="62">
        <v>64.400000000000006</v>
      </c>
      <c r="O105" s="62" t="s">
        <v>93</v>
      </c>
      <c r="P105" s="59">
        <v>17</v>
      </c>
      <c r="Q105" s="59">
        <v>6</v>
      </c>
      <c r="R105" s="70"/>
      <c r="S105" s="62">
        <v>5.2</v>
      </c>
      <c r="T105" s="70"/>
      <c r="U105" s="62">
        <v>0.03</v>
      </c>
      <c r="V105" s="70"/>
      <c r="W105" s="62">
        <v>4.0000000000000001E-3</v>
      </c>
      <c r="X105" s="70"/>
      <c r="Y105" s="62">
        <v>0.26800000000000002</v>
      </c>
      <c r="Z105" s="70" t="s">
        <v>94</v>
      </c>
      <c r="AA105" s="62">
        <v>7.9000000000000008E-3</v>
      </c>
      <c r="AB105" s="70"/>
      <c r="AC105" s="71">
        <v>0.03</v>
      </c>
      <c r="AD105" s="69">
        <v>9.5093487032416549E-3</v>
      </c>
      <c r="AE105" s="62"/>
      <c r="AF105" s="68">
        <v>0</v>
      </c>
      <c r="AG105" s="68">
        <v>0</v>
      </c>
      <c r="AH105" s="68">
        <v>0</v>
      </c>
      <c r="AI105" s="68">
        <v>12</v>
      </c>
      <c r="AJ105" s="68">
        <v>3</v>
      </c>
      <c r="AK105" s="68">
        <v>9</v>
      </c>
      <c r="AL105" s="68">
        <v>5</v>
      </c>
      <c r="AM105" s="68">
        <v>1</v>
      </c>
      <c r="AN105" s="68">
        <v>4</v>
      </c>
      <c r="AO105" s="68">
        <v>3</v>
      </c>
      <c r="AP105" s="68">
        <v>8</v>
      </c>
      <c r="AQ105" s="68">
        <v>1</v>
      </c>
      <c r="AR105" s="68">
        <v>4</v>
      </c>
      <c r="AS105" s="68">
        <v>7</v>
      </c>
      <c r="AT105" s="76">
        <v>57</v>
      </c>
      <c r="AU105" s="68">
        <v>150</v>
      </c>
      <c r="AV105" s="59"/>
      <c r="AW105" s="59"/>
      <c r="AX105" s="59"/>
      <c r="AY105" s="81">
        <f t="shared" ref="AY105:AY113" si="12">Y105/U105</f>
        <v>8.9333333333333336</v>
      </c>
      <c r="AZ105" s="82">
        <f t="shared" ref="AZ105:AZ113" si="13">AA105/Y105</f>
        <v>2.947761194029851E-2</v>
      </c>
      <c r="BA105" s="82">
        <f t="shared" ref="BA105:BA113" si="14">W105/U105</f>
        <v>0.13333333333333333</v>
      </c>
      <c r="BB105" s="82">
        <f t="shared" ref="BB105:BB113" si="15">W105/(U105*3.06)</f>
        <v>4.357298474945534E-2</v>
      </c>
      <c r="BC105" s="59">
        <v>44288</v>
      </c>
      <c r="BD105" s="59">
        <v>853</v>
      </c>
      <c r="BE105" s="59" t="s">
        <v>125</v>
      </c>
      <c r="BF105" s="59">
        <v>51202080403</v>
      </c>
      <c r="BG105" s="59" t="s">
        <v>95</v>
      </c>
      <c r="BH105" s="59">
        <v>38.962898299999999</v>
      </c>
      <c r="BI105" s="59">
        <v>-86.203399700000006</v>
      </c>
      <c r="BJ105" s="59" t="s">
        <v>92</v>
      </c>
      <c r="BK105" s="59">
        <v>5.4</v>
      </c>
      <c r="BL105" s="59">
        <v>4</v>
      </c>
      <c r="BM105" s="59">
        <v>66.3</v>
      </c>
      <c r="BN105" s="59">
        <v>1.5999999999998238</v>
      </c>
      <c r="BO105" s="59">
        <v>1.7999999999999999E-2</v>
      </c>
      <c r="BP105" s="59">
        <v>0.51</v>
      </c>
      <c r="BQ105" s="59" t="s">
        <v>98</v>
      </c>
      <c r="BR105" s="59">
        <v>1.8008547033647222E-5</v>
      </c>
      <c r="BS105" s="59">
        <v>0.63200000000000001</v>
      </c>
      <c r="BT105" s="59">
        <v>4.7E-2</v>
      </c>
      <c r="BU105" s="59">
        <v>0</v>
      </c>
      <c r="BV105" s="59">
        <v>0</v>
      </c>
      <c r="BW105" s="59">
        <v>0</v>
      </c>
      <c r="BX105" s="59">
        <v>10</v>
      </c>
      <c r="BY105" s="59">
        <v>3</v>
      </c>
      <c r="BZ105" s="59">
        <v>9</v>
      </c>
      <c r="CA105" s="59">
        <v>5</v>
      </c>
      <c r="CB105" s="59">
        <v>2</v>
      </c>
      <c r="CC105" s="59">
        <v>0</v>
      </c>
      <c r="CD105" s="59">
        <v>0</v>
      </c>
      <c r="CE105" s="59">
        <v>8</v>
      </c>
      <c r="CF105" s="59">
        <v>5</v>
      </c>
      <c r="CG105" s="59">
        <v>6</v>
      </c>
      <c r="CH105" s="59">
        <v>7</v>
      </c>
      <c r="CI105" s="76">
        <v>55</v>
      </c>
      <c r="CJ105" s="45">
        <v>120</v>
      </c>
    </row>
    <row r="106" spans="1:88" ht="14" customHeight="1" x14ac:dyDescent="0.35">
      <c r="A106" s="79">
        <v>855</v>
      </c>
      <c r="B106" s="62" t="s">
        <v>131</v>
      </c>
      <c r="C106" s="61" t="s">
        <v>130</v>
      </c>
      <c r="D106" s="63">
        <v>38.966301000000001</v>
      </c>
      <c r="E106" s="63">
        <v>-86.203399700000006</v>
      </c>
      <c r="F106" s="59" t="s">
        <v>308</v>
      </c>
      <c r="G106" s="59" t="s">
        <v>91</v>
      </c>
      <c r="H106" s="59">
        <v>51202080403</v>
      </c>
      <c r="I106" s="59">
        <v>38.966301000000001</v>
      </c>
      <c r="J106" s="59">
        <v>-86.203399700000006</v>
      </c>
      <c r="K106" s="59" t="s">
        <v>92</v>
      </c>
      <c r="L106" s="68">
        <v>4</v>
      </c>
      <c r="M106" s="70" t="s">
        <v>132</v>
      </c>
      <c r="N106" s="62">
        <v>2419.6</v>
      </c>
      <c r="O106" s="62" t="s">
        <v>93</v>
      </c>
      <c r="P106" s="59">
        <v>16</v>
      </c>
      <c r="Q106" s="59">
        <v>6</v>
      </c>
      <c r="R106" s="70"/>
      <c r="S106" s="62">
        <v>1.8</v>
      </c>
      <c r="T106" s="70"/>
      <c r="U106" s="62">
        <v>1.7500000000000002E-2</v>
      </c>
      <c r="V106" s="70"/>
      <c r="W106" s="62">
        <v>7.0000000000000001E-3</v>
      </c>
      <c r="X106" s="70"/>
      <c r="Y106" s="62">
        <v>1.0365</v>
      </c>
      <c r="Z106" s="70"/>
      <c r="AA106" s="62">
        <v>0.91200000000000003</v>
      </c>
      <c r="AB106" s="70"/>
      <c r="AC106" s="71">
        <v>5.1999999999999998E-2</v>
      </c>
      <c r="AD106" s="69">
        <v>1.5293391394719484E-2</v>
      </c>
      <c r="AE106" s="62"/>
      <c r="AF106" s="68">
        <v>10</v>
      </c>
      <c r="AG106" s="68">
        <v>5</v>
      </c>
      <c r="AH106" s="68">
        <v>5</v>
      </c>
      <c r="AI106" s="68">
        <v>4</v>
      </c>
      <c r="AJ106" s="68">
        <v>0</v>
      </c>
      <c r="AK106" s="68">
        <v>0</v>
      </c>
      <c r="AL106" s="68">
        <v>5</v>
      </c>
      <c r="AM106" s="68">
        <v>1</v>
      </c>
      <c r="AN106" s="68">
        <v>4</v>
      </c>
      <c r="AO106" s="68">
        <v>2</v>
      </c>
      <c r="AP106" s="68">
        <v>4</v>
      </c>
      <c r="AQ106" s="68">
        <v>0</v>
      </c>
      <c r="AR106" s="68">
        <v>0</v>
      </c>
      <c r="AS106" s="68">
        <v>4</v>
      </c>
      <c r="AT106" s="76">
        <v>44</v>
      </c>
      <c r="AU106" s="68">
        <v>220</v>
      </c>
      <c r="AV106" s="59"/>
      <c r="AW106" s="59"/>
      <c r="AX106" s="59"/>
      <c r="AY106" s="81">
        <f t="shared" si="12"/>
        <v>59.228571428571421</v>
      </c>
      <c r="AZ106" s="82">
        <f t="shared" si="13"/>
        <v>0.87988422575976855</v>
      </c>
      <c r="BA106" s="82">
        <f t="shared" si="14"/>
        <v>0.39999999999999997</v>
      </c>
      <c r="BB106" s="82">
        <f t="shared" si="15"/>
        <v>0.13071895424836599</v>
      </c>
      <c r="BC106" s="59">
        <v>44288</v>
      </c>
      <c r="BD106" s="59">
        <v>855</v>
      </c>
      <c r="BE106" s="59" t="s">
        <v>125</v>
      </c>
      <c r="BF106" s="59">
        <v>51202080403</v>
      </c>
      <c r="BG106" s="59" t="s">
        <v>95</v>
      </c>
      <c r="BH106" s="59">
        <v>38.966301000000001</v>
      </c>
      <c r="BI106" s="59">
        <v>-86.203399700000006</v>
      </c>
      <c r="BJ106" s="59" t="s">
        <v>92</v>
      </c>
      <c r="BK106" s="59">
        <v>6</v>
      </c>
      <c r="BL106" s="59">
        <v>5</v>
      </c>
      <c r="BM106" s="59">
        <v>3.1</v>
      </c>
      <c r="BN106" s="59" t="s">
        <v>96</v>
      </c>
      <c r="BO106" s="59">
        <v>5.0000000000000001E-3</v>
      </c>
      <c r="BP106" s="59">
        <v>1.0820000000000001</v>
      </c>
      <c r="BQ106" s="59" t="s">
        <v>98</v>
      </c>
      <c r="BR106" s="59">
        <v>1.8903330013787928E-4</v>
      </c>
      <c r="BS106" s="59">
        <v>1.169</v>
      </c>
      <c r="BT106" s="59">
        <v>1.4E-2</v>
      </c>
      <c r="BU106" s="59">
        <v>10</v>
      </c>
      <c r="BV106" s="59">
        <v>5</v>
      </c>
      <c r="BW106" s="59">
        <v>5</v>
      </c>
      <c r="BX106" s="59">
        <v>0</v>
      </c>
      <c r="BY106" s="59">
        <v>0</v>
      </c>
      <c r="BZ106" s="59">
        <v>9</v>
      </c>
      <c r="CA106" s="59">
        <v>0</v>
      </c>
      <c r="CB106" s="59">
        <v>1</v>
      </c>
      <c r="CC106" s="59">
        <v>4</v>
      </c>
      <c r="CD106" s="59">
        <v>0</v>
      </c>
      <c r="CE106" s="59">
        <v>4</v>
      </c>
      <c r="CF106" s="59">
        <v>4</v>
      </c>
      <c r="CG106" s="59">
        <v>4</v>
      </c>
      <c r="CH106" s="59">
        <v>4</v>
      </c>
      <c r="CI106" s="76">
        <v>50</v>
      </c>
      <c r="CJ106" s="45">
        <v>120</v>
      </c>
    </row>
    <row r="107" spans="1:88" ht="14" customHeight="1" x14ac:dyDescent="0.35">
      <c r="A107" s="79">
        <v>857</v>
      </c>
      <c r="B107" s="61" t="s">
        <v>109</v>
      </c>
      <c r="C107" s="61" t="s">
        <v>129</v>
      </c>
      <c r="D107" s="63">
        <v>38.979900399999998</v>
      </c>
      <c r="E107" s="63">
        <v>-86.217399599999993</v>
      </c>
      <c r="F107" s="59" t="s">
        <v>308</v>
      </c>
      <c r="G107" s="59" t="s">
        <v>91</v>
      </c>
      <c r="H107" s="59">
        <v>51202080403</v>
      </c>
      <c r="I107" s="59">
        <v>38.979900399999998</v>
      </c>
      <c r="J107" s="59">
        <v>-86.217399599999993</v>
      </c>
      <c r="K107" s="59" t="s">
        <v>92</v>
      </c>
      <c r="L107" s="68">
        <v>0</v>
      </c>
      <c r="M107" s="70"/>
      <c r="N107" s="62">
        <v>21.1</v>
      </c>
      <c r="O107" s="62" t="s">
        <v>93</v>
      </c>
      <c r="P107" s="59">
        <v>17</v>
      </c>
      <c r="Q107" s="59">
        <v>6</v>
      </c>
      <c r="R107" s="70"/>
      <c r="S107" s="62">
        <v>1.5</v>
      </c>
      <c r="T107" s="70"/>
      <c r="U107" s="62">
        <v>1.6E-2</v>
      </c>
      <c r="V107" s="70"/>
      <c r="W107" s="62">
        <v>2E-3</v>
      </c>
      <c r="X107" s="70"/>
      <c r="Y107" s="62">
        <v>0.27100000000000002</v>
      </c>
      <c r="Z107" s="70"/>
      <c r="AA107" s="62">
        <v>2.3E-2</v>
      </c>
      <c r="AB107" s="70"/>
      <c r="AC107" s="71">
        <v>5.6000000000000001E-2</v>
      </c>
      <c r="AD107" s="69">
        <v>1.7750784246051088E-2</v>
      </c>
      <c r="AE107" s="62"/>
      <c r="AF107" s="68">
        <v>0</v>
      </c>
      <c r="AG107" s="68">
        <v>0</v>
      </c>
      <c r="AH107" s="68">
        <v>0</v>
      </c>
      <c r="AI107" s="68">
        <v>10</v>
      </c>
      <c r="AJ107" s="68">
        <v>3</v>
      </c>
      <c r="AK107" s="68">
        <v>12</v>
      </c>
      <c r="AL107" s="68">
        <v>5</v>
      </c>
      <c r="AM107" s="68">
        <v>1.3</v>
      </c>
      <c r="AN107" s="68">
        <v>2</v>
      </c>
      <c r="AO107" s="68">
        <v>3</v>
      </c>
      <c r="AP107" s="68">
        <v>6</v>
      </c>
      <c r="AQ107" s="68">
        <v>1</v>
      </c>
      <c r="AR107" s="68">
        <v>4</v>
      </c>
      <c r="AS107" s="68">
        <v>0</v>
      </c>
      <c r="AT107" s="76">
        <v>47.3</v>
      </c>
      <c r="AU107" s="68">
        <v>140</v>
      </c>
      <c r="AV107" s="59"/>
      <c r="AW107" s="59"/>
      <c r="AX107" s="59"/>
      <c r="AY107" s="81">
        <f t="shared" si="12"/>
        <v>16.9375</v>
      </c>
      <c r="AZ107" s="82">
        <f t="shared" si="13"/>
        <v>8.4870848708487073E-2</v>
      </c>
      <c r="BA107" s="82">
        <f t="shared" si="14"/>
        <v>0.125</v>
      </c>
      <c r="BB107" s="82">
        <f t="shared" si="15"/>
        <v>4.084967320261438E-2</v>
      </c>
      <c r="BC107" s="59">
        <v>44288</v>
      </c>
      <c r="BD107" s="59">
        <v>857</v>
      </c>
      <c r="BE107" s="59" t="s">
        <v>125</v>
      </c>
      <c r="BF107" s="59">
        <v>51202080403</v>
      </c>
      <c r="BG107" s="59" t="s">
        <v>95</v>
      </c>
      <c r="BH107" s="59">
        <v>38.979900399999998</v>
      </c>
      <c r="BI107" s="59">
        <v>-86.217399599999993</v>
      </c>
      <c r="BJ107" s="59" t="s">
        <v>92</v>
      </c>
      <c r="BK107" s="59">
        <v>8</v>
      </c>
      <c r="BL107" s="59">
        <v>5</v>
      </c>
      <c r="BM107" s="59">
        <v>35.5</v>
      </c>
      <c r="BN107" s="59">
        <v>2.2000000000002018</v>
      </c>
      <c r="BO107" s="59" t="s">
        <v>97</v>
      </c>
      <c r="BP107" s="59">
        <v>0.60699999999999998</v>
      </c>
      <c r="BQ107" s="59" t="s">
        <v>98</v>
      </c>
      <c r="BR107" s="59">
        <v>2.2187299459434194E-4</v>
      </c>
      <c r="BS107" s="59">
        <v>0.71899999999999997</v>
      </c>
      <c r="BT107" s="59">
        <v>2.1999999999999999E-2</v>
      </c>
      <c r="BU107" s="59">
        <v>0</v>
      </c>
      <c r="BV107" s="59">
        <v>0</v>
      </c>
      <c r="BW107" s="59">
        <v>0</v>
      </c>
      <c r="BX107" s="59">
        <v>14</v>
      </c>
      <c r="BY107" s="59">
        <v>0</v>
      </c>
      <c r="BZ107" s="59">
        <v>9</v>
      </c>
      <c r="CA107" s="59">
        <v>5</v>
      </c>
      <c r="CB107" s="59">
        <v>0.5</v>
      </c>
      <c r="CC107" s="59">
        <v>2</v>
      </c>
      <c r="CD107" s="59">
        <v>3</v>
      </c>
      <c r="CE107" s="59">
        <v>8</v>
      </c>
      <c r="CF107" s="59">
        <v>1</v>
      </c>
      <c r="CG107" s="59">
        <v>0</v>
      </c>
      <c r="CH107" s="59">
        <v>0</v>
      </c>
      <c r="CI107" s="76">
        <v>42.5</v>
      </c>
      <c r="CJ107" s="45">
        <v>150</v>
      </c>
    </row>
    <row r="108" spans="1:88" ht="14" customHeight="1" x14ac:dyDescent="0.35">
      <c r="A108" s="79">
        <v>867</v>
      </c>
      <c r="B108" s="61" t="s">
        <v>128</v>
      </c>
      <c r="C108" s="61" t="s">
        <v>116</v>
      </c>
      <c r="D108" s="63">
        <v>39.034099599999998</v>
      </c>
      <c r="E108" s="63">
        <v>-86.167800900000003</v>
      </c>
      <c r="F108" s="59" t="s">
        <v>302</v>
      </c>
      <c r="G108" s="59" t="s">
        <v>91</v>
      </c>
      <c r="H108" s="59">
        <v>51202080402</v>
      </c>
      <c r="I108" s="59">
        <v>39.034099599999998</v>
      </c>
      <c r="J108" s="59">
        <v>-86.167800900000003</v>
      </c>
      <c r="K108" s="59" t="s">
        <v>92</v>
      </c>
      <c r="L108" s="68">
        <v>0</v>
      </c>
      <c r="M108" s="70"/>
      <c r="N108" s="62">
        <v>28.5</v>
      </c>
      <c r="O108" s="62" t="s">
        <v>93</v>
      </c>
      <c r="P108" s="59">
        <v>17</v>
      </c>
      <c r="Q108" s="59">
        <v>6</v>
      </c>
      <c r="R108" s="70"/>
      <c r="S108" s="62">
        <v>0.5</v>
      </c>
      <c r="T108" s="70" t="s">
        <v>94</v>
      </c>
      <c r="U108" s="62">
        <v>2E-3</v>
      </c>
      <c r="V108" s="70"/>
      <c r="W108" s="62">
        <v>3.0000000000000001E-3</v>
      </c>
      <c r="X108" s="70" t="s">
        <v>94</v>
      </c>
      <c r="Y108" s="62">
        <v>0.1</v>
      </c>
      <c r="Z108" s="70" t="s">
        <v>94</v>
      </c>
      <c r="AA108" s="62">
        <v>7.9000000000000008E-3</v>
      </c>
      <c r="AB108" s="70" t="s">
        <v>94</v>
      </c>
      <c r="AC108" s="71">
        <v>1.4E-2</v>
      </c>
      <c r="AD108" s="69">
        <v>4.437696061512772E-3</v>
      </c>
      <c r="AE108" s="62"/>
      <c r="AF108" s="68">
        <v>14</v>
      </c>
      <c r="AG108" s="68">
        <v>0</v>
      </c>
      <c r="AH108" s="68">
        <v>5</v>
      </c>
      <c r="AI108" s="68">
        <v>12</v>
      </c>
      <c r="AJ108" s="68">
        <v>3</v>
      </c>
      <c r="AK108" s="68">
        <v>9</v>
      </c>
      <c r="AL108" s="68">
        <v>5</v>
      </c>
      <c r="AM108" s="68">
        <v>2</v>
      </c>
      <c r="AN108" s="68">
        <v>2</v>
      </c>
      <c r="AO108" s="68">
        <v>3</v>
      </c>
      <c r="AP108" s="68">
        <v>4</v>
      </c>
      <c r="AQ108" s="68">
        <v>1</v>
      </c>
      <c r="AR108" s="68">
        <v>0</v>
      </c>
      <c r="AS108" s="68">
        <v>0</v>
      </c>
      <c r="AT108" s="76">
        <v>60</v>
      </c>
      <c r="AU108" s="68">
        <v>120</v>
      </c>
      <c r="AV108" s="59"/>
      <c r="AW108" s="59"/>
      <c r="AX108" s="59"/>
      <c r="AY108" s="81">
        <f t="shared" si="12"/>
        <v>50</v>
      </c>
      <c r="AZ108" s="82">
        <f t="shared" si="13"/>
        <v>7.9000000000000001E-2</v>
      </c>
      <c r="BA108" s="82">
        <f t="shared" si="14"/>
        <v>1.5</v>
      </c>
      <c r="BB108" s="82">
        <f t="shared" si="15"/>
        <v>0.49019607843137253</v>
      </c>
      <c r="BC108" s="59">
        <v>44288</v>
      </c>
      <c r="BD108" s="59">
        <v>867</v>
      </c>
      <c r="BE108" s="59" t="s">
        <v>106</v>
      </c>
      <c r="BF108" s="59">
        <v>51202080402</v>
      </c>
      <c r="BG108" s="59" t="s">
        <v>95</v>
      </c>
      <c r="BH108" s="59">
        <v>39.034099599999998</v>
      </c>
      <c r="BI108" s="59">
        <v>-86.167800900000003</v>
      </c>
      <c r="BJ108" s="59" t="s">
        <v>92</v>
      </c>
      <c r="BK108" s="59">
        <v>3.9</v>
      </c>
      <c r="BL108" s="59">
        <v>5</v>
      </c>
      <c r="BM108" s="59">
        <v>6.3</v>
      </c>
      <c r="BN108" s="59" t="s">
        <v>96</v>
      </c>
      <c r="BO108" s="59" t="s">
        <v>97</v>
      </c>
      <c r="BP108" s="59">
        <v>2.1999999999999999E-2</v>
      </c>
      <c r="BQ108" s="59" t="s">
        <v>98</v>
      </c>
      <c r="BR108" s="59">
        <v>1.5937226605617746E-4</v>
      </c>
      <c r="BS108" s="59" t="s">
        <v>103</v>
      </c>
      <c r="BT108" s="59">
        <v>1.6E-2</v>
      </c>
      <c r="BU108" s="59">
        <v>14</v>
      </c>
      <c r="BV108" s="59">
        <v>5</v>
      </c>
      <c r="BW108" s="59">
        <v>5</v>
      </c>
      <c r="BX108" s="59">
        <v>8</v>
      </c>
      <c r="BY108" s="59">
        <v>6</v>
      </c>
      <c r="BZ108" s="59">
        <v>9</v>
      </c>
      <c r="CA108" s="59">
        <v>5</v>
      </c>
      <c r="CB108" s="59">
        <v>2</v>
      </c>
      <c r="CC108" s="59">
        <v>2</v>
      </c>
      <c r="CD108" s="59">
        <v>2</v>
      </c>
      <c r="CE108" s="59">
        <v>4</v>
      </c>
      <c r="CF108" s="59">
        <v>4</v>
      </c>
      <c r="CG108" s="59">
        <v>6</v>
      </c>
      <c r="CH108" s="59">
        <v>7</v>
      </c>
      <c r="CI108" s="76">
        <v>79</v>
      </c>
      <c r="CJ108" s="45">
        <v>120</v>
      </c>
    </row>
    <row r="109" spans="1:88" ht="14" customHeight="1" x14ac:dyDescent="0.35">
      <c r="A109" s="79">
        <v>869</v>
      </c>
      <c r="B109" s="62" t="s">
        <v>127</v>
      </c>
      <c r="C109" s="61" t="s">
        <v>126</v>
      </c>
      <c r="D109" s="63">
        <v>39.0005989</v>
      </c>
      <c r="E109" s="63">
        <v>-86.097999599999994</v>
      </c>
      <c r="F109" s="59" t="s">
        <v>301</v>
      </c>
      <c r="G109" s="59" t="s">
        <v>91</v>
      </c>
      <c r="H109" s="59">
        <v>51202080401</v>
      </c>
      <c r="I109" s="59">
        <v>39.0005989</v>
      </c>
      <c r="J109" s="59">
        <v>-86.097999599999994</v>
      </c>
      <c r="K109" s="59" t="s">
        <v>92</v>
      </c>
      <c r="L109" s="68">
        <v>0</v>
      </c>
      <c r="M109" s="70"/>
      <c r="N109" s="62">
        <v>18.899999999999999</v>
      </c>
      <c r="O109" s="62" t="s">
        <v>93</v>
      </c>
      <c r="P109" s="59">
        <v>15</v>
      </c>
      <c r="Q109" s="59">
        <v>6</v>
      </c>
      <c r="R109" s="70"/>
      <c r="S109" s="62">
        <v>2.2000000000000002</v>
      </c>
      <c r="T109" s="70"/>
      <c r="U109" s="62">
        <v>1.7999999999999999E-2</v>
      </c>
      <c r="V109" s="70"/>
      <c r="W109" s="62">
        <v>3.0000000000000001E-3</v>
      </c>
      <c r="X109" s="70"/>
      <c r="Y109" s="62">
        <v>0.183</v>
      </c>
      <c r="Z109" s="70" t="s">
        <v>94</v>
      </c>
      <c r="AA109" s="62">
        <v>7.9000000000000008E-3</v>
      </c>
      <c r="AB109" s="70" t="s">
        <v>94</v>
      </c>
      <c r="AC109" s="71">
        <v>1.4E-2</v>
      </c>
      <c r="AD109" s="69">
        <v>3.8183253743214029E-3</v>
      </c>
      <c r="AE109" s="62"/>
      <c r="AF109" s="68">
        <v>10</v>
      </c>
      <c r="AG109" s="68">
        <v>0</v>
      </c>
      <c r="AH109" s="68">
        <v>0</v>
      </c>
      <c r="AI109" s="68">
        <v>6</v>
      </c>
      <c r="AJ109" s="68">
        <v>6</v>
      </c>
      <c r="AK109" s="68">
        <v>6</v>
      </c>
      <c r="AL109" s="68">
        <v>6</v>
      </c>
      <c r="AM109" s="68">
        <v>5</v>
      </c>
      <c r="AN109" s="68">
        <v>2</v>
      </c>
      <c r="AO109" s="68">
        <v>3</v>
      </c>
      <c r="AP109" s="68">
        <v>4</v>
      </c>
      <c r="AQ109" s="68">
        <v>0</v>
      </c>
      <c r="AR109" s="68">
        <v>0</v>
      </c>
      <c r="AS109" s="68">
        <v>0</v>
      </c>
      <c r="AT109" s="76">
        <v>48</v>
      </c>
      <c r="AU109" s="68">
        <v>205</v>
      </c>
      <c r="AV109" s="59"/>
      <c r="AW109" s="59"/>
      <c r="AX109" s="59"/>
      <c r="AY109" s="81">
        <f t="shared" si="12"/>
        <v>10.166666666666668</v>
      </c>
      <c r="AZ109" s="82">
        <f t="shared" si="13"/>
        <v>4.3169398907103827E-2</v>
      </c>
      <c r="BA109" s="82">
        <f t="shared" si="14"/>
        <v>0.16666666666666669</v>
      </c>
      <c r="BB109" s="82">
        <f t="shared" si="15"/>
        <v>5.4466230936819175E-2</v>
      </c>
      <c r="BC109" s="59">
        <v>44288</v>
      </c>
      <c r="BD109" s="59">
        <v>869</v>
      </c>
      <c r="BE109" s="59" t="s">
        <v>90</v>
      </c>
      <c r="BF109" s="59">
        <v>51202080401</v>
      </c>
      <c r="BG109" s="59" t="s">
        <v>95</v>
      </c>
      <c r="BH109" s="59">
        <v>39.0005989</v>
      </c>
      <c r="BI109" s="59">
        <v>-86.097999599999994</v>
      </c>
      <c r="BJ109" s="59" t="s">
        <v>92</v>
      </c>
      <c r="BK109" s="59">
        <v>3</v>
      </c>
      <c r="BL109" s="59">
        <v>4</v>
      </c>
      <c r="BM109" s="59">
        <v>9.6999999999999993</v>
      </c>
      <c r="BN109" s="59" t="s">
        <v>96</v>
      </c>
      <c r="BO109" s="59" t="s">
        <v>97</v>
      </c>
      <c r="BP109" s="59">
        <v>7.2999999999999995E-2</v>
      </c>
      <c r="BQ109" s="59" t="s">
        <v>98</v>
      </c>
      <c r="BR109" s="59">
        <v>1.4801427941820887E-5</v>
      </c>
      <c r="BS109" s="59">
        <v>0.17699999999999999</v>
      </c>
      <c r="BT109" s="59">
        <v>1.7999999999999999E-2</v>
      </c>
      <c r="BU109" s="59">
        <v>10</v>
      </c>
      <c r="BV109" s="59">
        <v>0</v>
      </c>
      <c r="BW109" s="59">
        <v>0</v>
      </c>
      <c r="BX109" s="59">
        <v>8</v>
      </c>
      <c r="BY109" s="59">
        <v>8</v>
      </c>
      <c r="BZ109" s="59">
        <v>9</v>
      </c>
      <c r="CA109" s="59">
        <v>5</v>
      </c>
      <c r="CB109" s="59">
        <v>5</v>
      </c>
      <c r="CC109" s="59">
        <v>2</v>
      </c>
      <c r="CD109" s="59">
        <v>3</v>
      </c>
      <c r="CE109" s="59">
        <v>4</v>
      </c>
      <c r="CF109" s="59">
        <v>1</v>
      </c>
      <c r="CG109" s="59">
        <v>4</v>
      </c>
      <c r="CH109" s="59">
        <v>0</v>
      </c>
      <c r="CI109" s="76">
        <v>59</v>
      </c>
      <c r="CJ109" s="45">
        <v>120</v>
      </c>
    </row>
    <row r="110" spans="1:88" ht="14" customHeight="1" x14ac:dyDescent="0.35">
      <c r="A110" s="79">
        <v>877</v>
      </c>
      <c r="B110" s="61" t="s">
        <v>109</v>
      </c>
      <c r="C110" s="61" t="s">
        <v>122</v>
      </c>
      <c r="D110" s="63">
        <v>38.959201800000002</v>
      </c>
      <c r="E110" s="63">
        <v>-86.157203699999997</v>
      </c>
      <c r="F110" s="59" t="s">
        <v>308</v>
      </c>
      <c r="G110" s="59" t="s">
        <v>91</v>
      </c>
      <c r="H110" s="59">
        <v>51202080403</v>
      </c>
      <c r="I110" s="59">
        <v>38.959201800000002</v>
      </c>
      <c r="J110" s="59">
        <v>-86.157203699999997</v>
      </c>
      <c r="K110" s="59" t="s">
        <v>92</v>
      </c>
      <c r="L110" s="68">
        <v>1</v>
      </c>
      <c r="M110" s="70"/>
      <c r="N110" s="62">
        <v>38.4</v>
      </c>
      <c r="O110" s="62" t="s">
        <v>93</v>
      </c>
      <c r="P110" s="59">
        <v>18</v>
      </c>
      <c r="Q110" s="59">
        <v>6</v>
      </c>
      <c r="R110" s="70"/>
      <c r="S110" s="62">
        <v>2.8</v>
      </c>
      <c r="T110" s="70"/>
      <c r="U110" s="62">
        <v>1.2999999999999999E-2</v>
      </c>
      <c r="V110" s="70"/>
      <c r="W110" s="62">
        <v>6.0000000000000001E-3</v>
      </c>
      <c r="X110" s="70"/>
      <c r="Y110" s="62">
        <v>0.17</v>
      </c>
      <c r="Z110" s="70" t="s">
        <v>94</v>
      </c>
      <c r="AA110" s="62">
        <v>7.9000000000000008E-3</v>
      </c>
      <c r="AB110" s="70"/>
      <c r="AC110" s="71">
        <v>1.4E-2</v>
      </c>
      <c r="AD110" s="69">
        <v>4.7803797236562664E-3</v>
      </c>
      <c r="AE110" s="62"/>
      <c r="AF110" s="68">
        <v>14</v>
      </c>
      <c r="AG110" s="68">
        <v>5</v>
      </c>
      <c r="AH110" s="68">
        <v>0</v>
      </c>
      <c r="AI110" s="68">
        <v>8</v>
      </c>
      <c r="AJ110" s="68">
        <v>3</v>
      </c>
      <c r="AK110" s="68">
        <v>9</v>
      </c>
      <c r="AL110" s="68">
        <v>8</v>
      </c>
      <c r="AM110" s="68">
        <v>2</v>
      </c>
      <c r="AN110" s="68">
        <v>4</v>
      </c>
      <c r="AO110" s="68">
        <v>3</v>
      </c>
      <c r="AP110" s="68">
        <v>6</v>
      </c>
      <c r="AQ110" s="68">
        <v>1</v>
      </c>
      <c r="AR110" s="68">
        <v>0</v>
      </c>
      <c r="AS110" s="68">
        <v>0</v>
      </c>
      <c r="AT110" s="76">
        <v>63</v>
      </c>
      <c r="AU110" s="68">
        <v>180</v>
      </c>
      <c r="AV110" s="59"/>
      <c r="AW110" s="59"/>
      <c r="AX110" s="59"/>
      <c r="AY110" s="81">
        <f t="shared" si="12"/>
        <v>13.076923076923078</v>
      </c>
      <c r="AZ110" s="82">
        <f t="shared" si="13"/>
        <v>4.6470588235294118E-2</v>
      </c>
      <c r="BA110" s="82">
        <f t="shared" si="14"/>
        <v>0.46153846153846156</v>
      </c>
      <c r="BB110" s="82">
        <f t="shared" si="15"/>
        <v>0.1508295625942685</v>
      </c>
      <c r="BC110" s="59">
        <v>44288</v>
      </c>
      <c r="BD110" s="59">
        <v>877</v>
      </c>
      <c r="BE110" s="59" t="s">
        <v>125</v>
      </c>
      <c r="BF110" s="59">
        <v>51202080403</v>
      </c>
      <c r="BG110" s="59" t="s">
        <v>95</v>
      </c>
      <c r="BH110" s="59">
        <v>38.959201800000002</v>
      </c>
      <c r="BI110" s="59">
        <v>-86.157203699999997</v>
      </c>
      <c r="BJ110" s="59" t="s">
        <v>92</v>
      </c>
      <c r="BK110" s="59">
        <v>6.5</v>
      </c>
      <c r="BL110" s="59">
        <v>4.5</v>
      </c>
      <c r="BM110" s="59">
        <v>139.6</v>
      </c>
      <c r="BN110" s="59">
        <v>0.59999999999993392</v>
      </c>
      <c r="BO110" s="59" t="s">
        <v>97</v>
      </c>
      <c r="BP110" s="59">
        <v>0.372</v>
      </c>
      <c r="BQ110" s="59" t="s">
        <v>98</v>
      </c>
      <c r="BR110" s="59">
        <v>6.2233943829293473E-5</v>
      </c>
      <c r="BS110" s="59">
        <v>0.498</v>
      </c>
      <c r="BT110" s="59">
        <v>2.3E-2</v>
      </c>
      <c r="BU110" s="59">
        <v>12</v>
      </c>
      <c r="BV110" s="59">
        <v>5</v>
      </c>
      <c r="BW110" s="59">
        <v>5</v>
      </c>
      <c r="BX110" s="59">
        <v>10</v>
      </c>
      <c r="BY110" s="59">
        <v>6</v>
      </c>
      <c r="BZ110" s="59">
        <v>9</v>
      </c>
      <c r="CA110" s="59">
        <v>8</v>
      </c>
      <c r="CB110" s="59">
        <v>2</v>
      </c>
      <c r="CC110" s="59">
        <v>4</v>
      </c>
      <c r="CD110" s="59">
        <v>3</v>
      </c>
      <c r="CE110" s="59">
        <v>8</v>
      </c>
      <c r="CF110" s="59">
        <v>1</v>
      </c>
      <c r="CG110" s="59">
        <v>5</v>
      </c>
      <c r="CH110" s="59">
        <v>7</v>
      </c>
      <c r="CI110" s="76">
        <v>85</v>
      </c>
      <c r="CJ110" s="45">
        <v>120</v>
      </c>
    </row>
    <row r="111" spans="1:88" ht="14" customHeight="1" x14ac:dyDescent="0.35">
      <c r="A111" s="79">
        <v>881</v>
      </c>
      <c r="B111" s="61" t="s">
        <v>89</v>
      </c>
      <c r="C111" s="61" t="s">
        <v>122</v>
      </c>
      <c r="D111" s="63">
        <v>38.9662018</v>
      </c>
      <c r="E111" s="63">
        <v>-86.133499099999995</v>
      </c>
      <c r="F111" s="59" t="s">
        <v>301</v>
      </c>
      <c r="G111" s="59" t="s">
        <v>91</v>
      </c>
      <c r="H111" s="59">
        <v>51202080401</v>
      </c>
      <c r="I111" s="59">
        <v>38.9662018</v>
      </c>
      <c r="J111" s="59">
        <v>-86.133499099999995</v>
      </c>
      <c r="K111" s="59" t="s">
        <v>92</v>
      </c>
      <c r="L111" s="68">
        <v>1</v>
      </c>
      <c r="M111" s="70"/>
      <c r="N111" s="62">
        <v>145.5</v>
      </c>
      <c r="O111" s="62" t="s">
        <v>93</v>
      </c>
      <c r="P111" s="59">
        <v>18.5</v>
      </c>
      <c r="Q111" s="59">
        <v>6</v>
      </c>
      <c r="R111" s="70"/>
      <c r="S111" s="62">
        <v>1</v>
      </c>
      <c r="T111" s="70"/>
      <c r="U111" s="62">
        <v>1.2E-2</v>
      </c>
      <c r="V111" s="70"/>
      <c r="W111" s="62">
        <v>8.9999999999999993E-3</v>
      </c>
      <c r="X111" s="70"/>
      <c r="Y111" s="62">
        <v>0.28699999999999998</v>
      </c>
      <c r="Z111" s="70"/>
      <c r="AA111" s="62">
        <v>0.193</v>
      </c>
      <c r="AB111" s="70"/>
      <c r="AC111" s="71">
        <v>2.9000000000000001E-2</v>
      </c>
      <c r="AD111" s="69">
        <v>1.0275463060876597E-2</v>
      </c>
      <c r="AE111" s="62"/>
      <c r="AF111" s="68">
        <v>10</v>
      </c>
      <c r="AG111" s="68">
        <v>5</v>
      </c>
      <c r="AH111" s="68">
        <v>0</v>
      </c>
      <c r="AI111" s="68">
        <v>6</v>
      </c>
      <c r="AJ111" s="68">
        <v>3</v>
      </c>
      <c r="AK111" s="68">
        <v>9</v>
      </c>
      <c r="AL111" s="68">
        <v>5</v>
      </c>
      <c r="AM111" s="68">
        <v>1</v>
      </c>
      <c r="AN111" s="68">
        <v>4</v>
      </c>
      <c r="AO111" s="68">
        <v>2</v>
      </c>
      <c r="AP111" s="68">
        <v>6</v>
      </c>
      <c r="AQ111" s="68">
        <v>1</v>
      </c>
      <c r="AR111" s="68">
        <v>0</v>
      </c>
      <c r="AS111" s="68">
        <v>0</v>
      </c>
      <c r="AT111" s="76">
        <v>52</v>
      </c>
      <c r="AU111" s="68">
        <v>225</v>
      </c>
      <c r="AV111" s="59"/>
      <c r="AW111" s="59"/>
      <c r="AX111" s="59"/>
      <c r="AY111" s="81">
        <f t="shared" si="12"/>
        <v>23.916666666666664</v>
      </c>
      <c r="AZ111" s="82">
        <f t="shared" si="13"/>
        <v>0.67247386759581884</v>
      </c>
      <c r="BA111" s="82">
        <f t="shared" si="14"/>
        <v>0.74999999999999989</v>
      </c>
      <c r="BB111" s="82">
        <f t="shared" si="15"/>
        <v>0.24509803921568624</v>
      </c>
      <c r="BC111" s="59">
        <v>44288</v>
      </c>
      <c r="BD111" s="59">
        <v>881</v>
      </c>
      <c r="BE111" s="59" t="s">
        <v>90</v>
      </c>
      <c r="BF111" s="59">
        <v>51202080401</v>
      </c>
      <c r="BG111" s="59" t="s">
        <v>95</v>
      </c>
      <c r="BH111" s="59">
        <v>38.9662018</v>
      </c>
      <c r="BI111" s="59">
        <v>-86.133499099999995</v>
      </c>
      <c r="BJ111" s="59" t="s">
        <v>92</v>
      </c>
      <c r="BK111" s="59">
        <v>7</v>
      </c>
      <c r="BL111" s="59">
        <v>5</v>
      </c>
      <c r="BM111" s="59">
        <v>488.4</v>
      </c>
      <c r="BN111" s="59">
        <v>4.7999999999999154</v>
      </c>
      <c r="BO111" s="59" t="s">
        <v>97</v>
      </c>
      <c r="BP111" s="59">
        <v>0.254</v>
      </c>
      <c r="BQ111" s="59" t="s">
        <v>98</v>
      </c>
      <c r="BR111" s="59">
        <v>2.0485452420445106E-4</v>
      </c>
      <c r="BS111" s="59">
        <v>0.33600000000000002</v>
      </c>
      <c r="BT111" s="59">
        <v>2.1999999999999999E-2</v>
      </c>
      <c r="BU111" s="59">
        <v>7</v>
      </c>
      <c r="BV111" s="59">
        <v>0</v>
      </c>
      <c r="BW111" s="59">
        <v>0</v>
      </c>
      <c r="BX111" s="59">
        <v>8</v>
      </c>
      <c r="BY111" s="59">
        <v>3</v>
      </c>
      <c r="BZ111" s="59">
        <v>6</v>
      </c>
      <c r="CA111" s="59">
        <v>2.5</v>
      </c>
      <c r="CB111" s="59">
        <v>2</v>
      </c>
      <c r="CC111" s="59">
        <v>2</v>
      </c>
      <c r="CD111" s="59">
        <v>2</v>
      </c>
      <c r="CE111" s="59">
        <v>6</v>
      </c>
      <c r="CF111" s="59">
        <v>1</v>
      </c>
      <c r="CG111" s="59">
        <v>4</v>
      </c>
      <c r="CH111" s="59">
        <v>3.5</v>
      </c>
      <c r="CI111" s="76">
        <v>47</v>
      </c>
      <c r="CJ111" s="45">
        <v>120</v>
      </c>
    </row>
    <row r="112" spans="1:88" ht="14" customHeight="1" x14ac:dyDescent="0.35">
      <c r="A112" s="79">
        <v>882</v>
      </c>
      <c r="B112" s="61" t="s">
        <v>124</v>
      </c>
      <c r="C112" s="61" t="s">
        <v>122</v>
      </c>
      <c r="D112" s="63">
        <v>38.953399699999999</v>
      </c>
      <c r="E112" s="63">
        <v>-86.179397600000001</v>
      </c>
      <c r="F112" s="59" t="s">
        <v>308</v>
      </c>
      <c r="G112" s="59" t="s">
        <v>91</v>
      </c>
      <c r="H112" s="59">
        <v>51202080403</v>
      </c>
      <c r="I112" s="59">
        <v>38.953399699999999</v>
      </c>
      <c r="J112" s="59">
        <v>-86.179397600000001</v>
      </c>
      <c r="K112" s="59" t="s">
        <v>92</v>
      </c>
      <c r="L112" s="68">
        <v>0</v>
      </c>
      <c r="M112" s="70"/>
      <c r="N112" s="62">
        <v>143.9</v>
      </c>
      <c r="O112" s="62" t="s">
        <v>93</v>
      </c>
      <c r="P112" s="59">
        <v>18.5</v>
      </c>
      <c r="Q112" s="59">
        <v>5.5</v>
      </c>
      <c r="R112" s="70"/>
      <c r="S112" s="62">
        <v>0.5</v>
      </c>
      <c r="T112" s="70"/>
      <c r="U112" s="62">
        <v>8.9999999999999993E-3</v>
      </c>
      <c r="V112" s="70"/>
      <c r="W112" s="62">
        <v>5.0000000000000001E-3</v>
      </c>
      <c r="X112" s="70"/>
      <c r="Y112" s="62">
        <v>0.111</v>
      </c>
      <c r="Z112" s="70"/>
      <c r="AA112" s="62">
        <v>1.6E-2</v>
      </c>
      <c r="AB112" s="70"/>
      <c r="AC112" s="71">
        <v>3.3000000000000002E-2</v>
      </c>
      <c r="AD112" s="69">
        <v>3.6984740621568576E-3</v>
      </c>
      <c r="AE112" s="62"/>
      <c r="AF112" s="68">
        <v>14</v>
      </c>
      <c r="AG112" s="68">
        <v>5</v>
      </c>
      <c r="AH112" s="68">
        <v>5</v>
      </c>
      <c r="AI112" s="68">
        <v>4</v>
      </c>
      <c r="AJ112" s="68">
        <v>3</v>
      </c>
      <c r="AK112" s="68">
        <v>9</v>
      </c>
      <c r="AL112" s="68">
        <v>5</v>
      </c>
      <c r="AM112" s="68">
        <v>2</v>
      </c>
      <c r="AN112" s="68">
        <v>4</v>
      </c>
      <c r="AO112" s="68">
        <v>3</v>
      </c>
      <c r="AP112" s="68">
        <v>0</v>
      </c>
      <c r="AQ112" s="68">
        <v>1</v>
      </c>
      <c r="AR112" s="68">
        <v>0</v>
      </c>
      <c r="AS112" s="68">
        <v>0</v>
      </c>
      <c r="AT112" s="76">
        <v>55</v>
      </c>
      <c r="AU112" s="68">
        <v>120</v>
      </c>
      <c r="AV112" s="59"/>
      <c r="AW112" s="59"/>
      <c r="AX112" s="59"/>
      <c r="AY112" s="81">
        <f t="shared" si="12"/>
        <v>12.333333333333334</v>
      </c>
      <c r="AZ112" s="82">
        <f t="shared" si="13"/>
        <v>0.14414414414414414</v>
      </c>
      <c r="BA112" s="82">
        <f t="shared" si="14"/>
        <v>0.55555555555555558</v>
      </c>
      <c r="BB112" s="82">
        <f t="shared" si="15"/>
        <v>0.1815541031227306</v>
      </c>
      <c r="BC112" s="59">
        <v>44288</v>
      </c>
      <c r="BD112" s="59">
        <v>882</v>
      </c>
      <c r="BE112" s="59" t="s">
        <v>125</v>
      </c>
      <c r="BF112" s="59">
        <v>51202080403</v>
      </c>
      <c r="BG112" s="59" t="s">
        <v>95</v>
      </c>
      <c r="BH112" s="59">
        <v>38.953399699999999</v>
      </c>
      <c r="BI112" s="59">
        <v>-86.179397600000001</v>
      </c>
      <c r="BJ112" s="59" t="s">
        <v>92</v>
      </c>
      <c r="BK112" s="59">
        <v>6</v>
      </c>
      <c r="BL112" s="59">
        <v>4.5</v>
      </c>
      <c r="BM112" s="59">
        <v>2</v>
      </c>
      <c r="BN112" s="59" t="s">
        <v>96</v>
      </c>
      <c r="BO112" s="59" t="s">
        <v>97</v>
      </c>
      <c r="BP112" s="59">
        <v>0.311</v>
      </c>
      <c r="BQ112" s="59" t="s">
        <v>98</v>
      </c>
      <c r="BR112" s="59">
        <v>5.9778130110060749E-5</v>
      </c>
      <c r="BS112" s="59">
        <v>0.38350000000000001</v>
      </c>
      <c r="BT112" s="59">
        <v>2.1000000000000001E-2</v>
      </c>
      <c r="BU112" s="59">
        <v>12</v>
      </c>
      <c r="BV112" s="59">
        <v>5</v>
      </c>
      <c r="BW112" s="59">
        <v>5</v>
      </c>
      <c r="BX112" s="59">
        <v>6</v>
      </c>
      <c r="BY112" s="59">
        <v>6</v>
      </c>
      <c r="BZ112" s="59">
        <v>6</v>
      </c>
      <c r="CA112" s="59">
        <v>5</v>
      </c>
      <c r="CB112" s="59">
        <v>2</v>
      </c>
      <c r="CC112" s="59">
        <v>2</v>
      </c>
      <c r="CD112" s="59">
        <v>2</v>
      </c>
      <c r="CE112" s="59">
        <v>4</v>
      </c>
      <c r="CF112" s="59">
        <v>2</v>
      </c>
      <c r="CG112" s="59">
        <v>5</v>
      </c>
      <c r="CH112" s="59">
        <v>5.5</v>
      </c>
      <c r="CI112" s="76">
        <v>67.5</v>
      </c>
      <c r="CJ112" s="45">
        <v>120</v>
      </c>
    </row>
    <row r="113" spans="1:88" ht="14" customHeight="1" x14ac:dyDescent="0.35">
      <c r="A113" s="79">
        <v>884</v>
      </c>
      <c r="B113" s="61" t="s">
        <v>123</v>
      </c>
      <c r="C113" s="61" t="s">
        <v>122</v>
      </c>
      <c r="D113" s="63">
        <v>38.995700800000002</v>
      </c>
      <c r="E113" s="63">
        <v>-86.111198400000006</v>
      </c>
      <c r="F113" s="59" t="s">
        <v>301</v>
      </c>
      <c r="G113" s="59" t="s">
        <v>91</v>
      </c>
      <c r="H113" s="59">
        <v>51202080401</v>
      </c>
      <c r="I113" s="59">
        <v>38.995700800000002</v>
      </c>
      <c r="J113" s="59">
        <v>-86.111198400000006</v>
      </c>
      <c r="K113" s="59" t="s">
        <v>92</v>
      </c>
      <c r="L113" s="68">
        <v>0</v>
      </c>
      <c r="M113" s="70"/>
      <c r="N113" s="62">
        <v>32.299999999999997</v>
      </c>
      <c r="O113" s="62" t="s">
        <v>93</v>
      </c>
      <c r="P113" s="59">
        <v>19</v>
      </c>
      <c r="Q113" s="59">
        <v>5.5</v>
      </c>
      <c r="R113" s="70"/>
      <c r="S113" s="62">
        <v>0.5</v>
      </c>
      <c r="T113" s="70"/>
      <c r="U113" s="62">
        <v>0.01</v>
      </c>
      <c r="V113" s="70"/>
      <c r="W113" s="62">
        <v>2E-3</v>
      </c>
      <c r="X113" s="70" t="s">
        <v>94</v>
      </c>
      <c r="Y113" s="62">
        <v>0.1</v>
      </c>
      <c r="Z113" s="70" t="s">
        <v>94</v>
      </c>
      <c r="AA113" s="62">
        <v>7.9000000000000008E-3</v>
      </c>
      <c r="AB113" s="70" t="s">
        <v>94</v>
      </c>
      <c r="AC113" s="71">
        <v>1.4E-2</v>
      </c>
      <c r="AD113" s="69">
        <v>1.6280002167983346E-3</v>
      </c>
      <c r="AE113" s="62"/>
      <c r="AF113" s="68">
        <v>3</v>
      </c>
      <c r="AG113" s="68">
        <v>0</v>
      </c>
      <c r="AH113" s="68">
        <v>0</v>
      </c>
      <c r="AI113" s="68">
        <v>10</v>
      </c>
      <c r="AJ113" s="68">
        <v>8</v>
      </c>
      <c r="AK113" s="68">
        <v>9</v>
      </c>
      <c r="AL113" s="68">
        <v>5</v>
      </c>
      <c r="AM113" s="68">
        <v>3</v>
      </c>
      <c r="AN113" s="68">
        <v>2</v>
      </c>
      <c r="AO113" s="68">
        <v>3</v>
      </c>
      <c r="AP113" s="68">
        <v>8</v>
      </c>
      <c r="AQ113" s="68">
        <v>1</v>
      </c>
      <c r="AR113" s="68">
        <v>4</v>
      </c>
      <c r="AS113" s="68">
        <v>4</v>
      </c>
      <c r="AT113" s="76">
        <v>60</v>
      </c>
      <c r="AU113" s="68">
        <v>120</v>
      </c>
      <c r="AV113" s="59"/>
      <c r="AW113" s="59"/>
      <c r="AX113" s="59"/>
      <c r="AY113" s="81">
        <f t="shared" si="12"/>
        <v>10</v>
      </c>
      <c r="AZ113" s="82">
        <f t="shared" si="13"/>
        <v>7.9000000000000001E-2</v>
      </c>
      <c r="BA113" s="82">
        <f t="shared" si="14"/>
        <v>0.2</v>
      </c>
      <c r="BB113" s="82">
        <f t="shared" si="15"/>
        <v>6.5359477124182996E-2</v>
      </c>
      <c r="BC113" s="59">
        <v>44288</v>
      </c>
      <c r="BD113" s="59">
        <v>884</v>
      </c>
      <c r="BE113" s="59" t="s">
        <v>90</v>
      </c>
      <c r="BF113" s="59">
        <v>51202080401</v>
      </c>
      <c r="BG113" s="59" t="s">
        <v>95</v>
      </c>
      <c r="BH113" s="59">
        <v>38.995700800000002</v>
      </c>
      <c r="BI113" s="59">
        <v>-86.111198400000006</v>
      </c>
      <c r="BJ113" s="59" t="s">
        <v>92</v>
      </c>
      <c r="BK113" s="59">
        <v>9</v>
      </c>
      <c r="BL113" s="59">
        <v>5</v>
      </c>
      <c r="BM113" s="59">
        <v>5.2</v>
      </c>
      <c r="BN113" s="59" t="s">
        <v>96</v>
      </c>
      <c r="BO113" s="59" t="s">
        <v>97</v>
      </c>
      <c r="BP113" s="59">
        <v>4.2999999999999997E-2</v>
      </c>
      <c r="BQ113" s="59" t="s">
        <v>98</v>
      </c>
      <c r="BR113" s="59">
        <v>2.4016936504416957E-4</v>
      </c>
      <c r="BS113" s="59">
        <v>0.13</v>
      </c>
      <c r="BT113" s="59">
        <v>3.3000000000000002E-2</v>
      </c>
      <c r="BU113" s="59">
        <v>8</v>
      </c>
      <c r="BV113" s="59">
        <v>0</v>
      </c>
      <c r="BW113" s="59">
        <v>0</v>
      </c>
      <c r="BX113" s="59">
        <v>12</v>
      </c>
      <c r="BY113" s="59">
        <v>8</v>
      </c>
      <c r="BZ113" s="59">
        <v>6</v>
      </c>
      <c r="CA113" s="59">
        <v>6.5</v>
      </c>
      <c r="CB113" s="59">
        <v>2.5</v>
      </c>
      <c r="CC113" s="59">
        <v>2</v>
      </c>
      <c r="CD113" s="59">
        <v>2</v>
      </c>
      <c r="CE113" s="59">
        <v>8</v>
      </c>
      <c r="CF113" s="59">
        <v>1</v>
      </c>
      <c r="CG113" s="59">
        <v>4</v>
      </c>
      <c r="CH113" s="59">
        <v>7</v>
      </c>
      <c r="CI113" s="76">
        <v>67</v>
      </c>
      <c r="CJ113" s="45">
        <v>100</v>
      </c>
    </row>
    <row r="114" spans="1:88" ht="14" customHeight="1" x14ac:dyDescent="0.35">
      <c r="A114" s="79">
        <v>886</v>
      </c>
      <c r="B114" s="61" t="s">
        <v>121</v>
      </c>
      <c r="C114" s="61" t="s">
        <v>120</v>
      </c>
      <c r="D114" s="63">
        <v>38.994598400000001</v>
      </c>
      <c r="E114" s="63">
        <v>-86.264999399999994</v>
      </c>
      <c r="F114" s="59" t="s">
        <v>304</v>
      </c>
      <c r="G114" s="59" t="s">
        <v>91</v>
      </c>
      <c r="H114" s="59">
        <v>51202080404</v>
      </c>
      <c r="I114" s="59">
        <v>38.994598400000001</v>
      </c>
      <c r="J114" s="59">
        <v>-86.264999399999994</v>
      </c>
      <c r="K114" s="59" t="s">
        <v>114</v>
      </c>
      <c r="L114" s="68"/>
      <c r="M114" s="70"/>
      <c r="N114" s="62"/>
      <c r="O114" s="62"/>
      <c r="P114" s="59"/>
      <c r="Q114" s="59"/>
      <c r="R114" s="70"/>
      <c r="S114" s="62"/>
      <c r="T114" s="70"/>
      <c r="U114" s="62"/>
      <c r="V114" s="70"/>
      <c r="W114" s="62"/>
      <c r="X114" s="70"/>
      <c r="Y114" s="62"/>
      <c r="Z114" s="70"/>
      <c r="AA114" s="62"/>
      <c r="AB114" s="70"/>
      <c r="AC114" s="71"/>
      <c r="AD114" s="69"/>
      <c r="AE114" s="62"/>
      <c r="AF114" s="68">
        <v>14</v>
      </c>
      <c r="AG114" s="68">
        <v>5</v>
      </c>
      <c r="AH114" s="68">
        <v>0</v>
      </c>
      <c r="AI114" s="68">
        <v>8</v>
      </c>
      <c r="AJ114" s="68">
        <v>6</v>
      </c>
      <c r="AK114" s="68">
        <v>9</v>
      </c>
      <c r="AL114" s="68">
        <v>8</v>
      </c>
      <c r="AM114" s="68">
        <v>5</v>
      </c>
      <c r="AN114" s="68">
        <v>2</v>
      </c>
      <c r="AO114" s="68">
        <v>3</v>
      </c>
      <c r="AP114" s="68">
        <v>0</v>
      </c>
      <c r="AQ114" s="68">
        <v>0</v>
      </c>
      <c r="AR114" s="68">
        <v>0</v>
      </c>
      <c r="AS114" s="68">
        <v>0</v>
      </c>
      <c r="AT114" s="76">
        <v>60</v>
      </c>
      <c r="AU114" s="68" t="s">
        <v>115</v>
      </c>
      <c r="AV114" s="59"/>
      <c r="AW114" s="59"/>
      <c r="AX114" s="59"/>
      <c r="AY114" s="81"/>
      <c r="AZ114" s="82"/>
      <c r="BA114" s="59"/>
      <c r="BB114" s="59"/>
      <c r="BC114" s="59">
        <v>44288</v>
      </c>
      <c r="BD114" s="59">
        <v>886</v>
      </c>
      <c r="BE114" s="59" t="s">
        <v>101</v>
      </c>
      <c r="BF114" s="59">
        <v>51202080404</v>
      </c>
      <c r="BG114" s="59" t="s">
        <v>95</v>
      </c>
      <c r="BH114" s="59">
        <v>38.994598400000001</v>
      </c>
      <c r="BI114" s="59">
        <v>-86.264999399999994</v>
      </c>
      <c r="BJ114" s="59" t="s">
        <v>92</v>
      </c>
      <c r="BK114" s="59">
        <v>4.4000000000000004</v>
      </c>
      <c r="BL114" s="59">
        <v>5</v>
      </c>
      <c r="BM114" s="59">
        <v>0</v>
      </c>
      <c r="BN114" s="59" t="s">
        <v>96</v>
      </c>
      <c r="BO114" s="59" t="s">
        <v>97</v>
      </c>
      <c r="BP114" s="59">
        <v>3.1E-2</v>
      </c>
      <c r="BQ114" s="59" t="s">
        <v>98</v>
      </c>
      <c r="BR114" s="59">
        <v>1.6602116156945823E-4</v>
      </c>
      <c r="BS114" s="59" t="s">
        <v>103</v>
      </c>
      <c r="BT114" s="59">
        <v>1.6E-2</v>
      </c>
      <c r="BU114" s="59">
        <v>14</v>
      </c>
      <c r="BV114" s="59">
        <v>0</v>
      </c>
      <c r="BW114" s="59">
        <v>5</v>
      </c>
      <c r="BX114" s="59">
        <v>8</v>
      </c>
      <c r="BY114" s="59">
        <v>6</v>
      </c>
      <c r="BZ114" s="59">
        <v>9</v>
      </c>
      <c r="CA114" s="59">
        <v>0</v>
      </c>
      <c r="CB114" s="59">
        <v>5</v>
      </c>
      <c r="CC114" s="59">
        <v>2</v>
      </c>
      <c r="CD114" s="59">
        <v>2</v>
      </c>
      <c r="CE114" s="59">
        <v>4</v>
      </c>
      <c r="CF114" s="59">
        <v>1</v>
      </c>
      <c r="CG114" s="59">
        <v>6</v>
      </c>
      <c r="CH114" s="59">
        <v>7</v>
      </c>
      <c r="CI114" s="76">
        <v>69</v>
      </c>
      <c r="CJ114" s="45">
        <v>120</v>
      </c>
    </row>
    <row r="115" spans="1:88" ht="14" customHeight="1" x14ac:dyDescent="0.35">
      <c r="A115" s="79">
        <v>895</v>
      </c>
      <c r="B115" s="61" t="s">
        <v>106</v>
      </c>
      <c r="C115" s="61" t="s">
        <v>119</v>
      </c>
      <c r="D115" s="63">
        <v>39.030998199999999</v>
      </c>
      <c r="E115" s="63">
        <v>-86.1725998</v>
      </c>
      <c r="F115" s="59" t="s">
        <v>302</v>
      </c>
      <c r="G115" s="59" t="s">
        <v>91</v>
      </c>
      <c r="H115" s="59">
        <v>51202080402</v>
      </c>
      <c r="I115" s="59">
        <v>39.030998199999999</v>
      </c>
      <c r="J115" s="59">
        <v>-86.1725998</v>
      </c>
      <c r="K115" s="59" t="s">
        <v>92</v>
      </c>
      <c r="L115" s="68">
        <v>1</v>
      </c>
      <c r="M115" s="70"/>
      <c r="N115" s="62">
        <v>29.2</v>
      </c>
      <c r="O115" s="62" t="s">
        <v>93</v>
      </c>
      <c r="P115" s="59">
        <v>17</v>
      </c>
      <c r="Q115" s="59">
        <v>6</v>
      </c>
      <c r="R115" s="70"/>
      <c r="S115" s="62">
        <v>3</v>
      </c>
      <c r="T115" s="70" t="s">
        <v>94</v>
      </c>
      <c r="U115" s="62">
        <v>2E-3</v>
      </c>
      <c r="V115" s="70"/>
      <c r="W115" s="62">
        <v>6.0000000000000001E-3</v>
      </c>
      <c r="X115" s="70" t="s">
        <v>94</v>
      </c>
      <c r="Y115" s="62">
        <v>0.1</v>
      </c>
      <c r="Z115" s="70" t="s">
        <v>94</v>
      </c>
      <c r="AA115" s="62">
        <v>7.9000000000000008E-3</v>
      </c>
      <c r="AB115" s="70" t="s">
        <v>94</v>
      </c>
      <c r="AC115" s="71">
        <v>1.4E-2</v>
      </c>
      <c r="AD115" s="69">
        <v>4.437696061512772E-3</v>
      </c>
      <c r="AE115" s="62"/>
      <c r="AF115" s="68">
        <v>10</v>
      </c>
      <c r="AG115" s="68">
        <v>5</v>
      </c>
      <c r="AH115" s="68">
        <v>0</v>
      </c>
      <c r="AI115" s="68">
        <v>10</v>
      </c>
      <c r="AJ115" s="68">
        <v>3</v>
      </c>
      <c r="AK115" s="68">
        <v>9</v>
      </c>
      <c r="AL115" s="68">
        <v>8</v>
      </c>
      <c r="AM115" s="68">
        <v>2</v>
      </c>
      <c r="AN115" s="68">
        <v>4</v>
      </c>
      <c r="AO115" s="68">
        <v>3</v>
      </c>
      <c r="AP115" s="68">
        <v>4</v>
      </c>
      <c r="AQ115" s="68">
        <v>1</v>
      </c>
      <c r="AR115" s="68">
        <v>0</v>
      </c>
      <c r="AS115" s="68">
        <v>0</v>
      </c>
      <c r="AT115" s="76">
        <v>59</v>
      </c>
      <c r="AU115" s="68">
        <v>120</v>
      </c>
      <c r="AV115" s="59"/>
      <c r="AW115" s="59"/>
      <c r="AX115" s="59"/>
      <c r="AY115" s="81">
        <f>Y115/U115</f>
        <v>50</v>
      </c>
      <c r="AZ115" s="82">
        <f>AA115/Y115</f>
        <v>7.9000000000000001E-2</v>
      </c>
      <c r="BA115" s="82">
        <f>W115/U115</f>
        <v>3</v>
      </c>
      <c r="BB115" s="82">
        <f>W115/(U115*3.06)</f>
        <v>0.98039215686274506</v>
      </c>
      <c r="BC115" s="59">
        <v>44288</v>
      </c>
      <c r="BD115" s="59">
        <v>895</v>
      </c>
      <c r="BE115" s="59" t="s">
        <v>106</v>
      </c>
      <c r="BF115" s="59">
        <v>51202080402</v>
      </c>
      <c r="BG115" s="59" t="s">
        <v>95</v>
      </c>
      <c r="BH115" s="59">
        <v>39.030998199999999</v>
      </c>
      <c r="BI115" s="59">
        <v>-86.1725998</v>
      </c>
      <c r="BJ115" s="59" t="s">
        <v>92</v>
      </c>
      <c r="BK115" s="59">
        <v>4.4000000000000004</v>
      </c>
      <c r="BL115" s="59">
        <v>5</v>
      </c>
      <c r="BM115" s="59">
        <v>4.0999999999999996</v>
      </c>
      <c r="BN115" s="59" t="s">
        <v>96</v>
      </c>
      <c r="BO115" s="59" t="s">
        <v>97</v>
      </c>
      <c r="BP115" s="59">
        <v>5.1999999999999998E-2</v>
      </c>
      <c r="BQ115" s="59" t="s">
        <v>98</v>
      </c>
      <c r="BR115" s="59">
        <v>1.6602116156945823E-4</v>
      </c>
      <c r="BS115" s="59">
        <v>0.1285</v>
      </c>
      <c r="BT115" s="59">
        <v>1.4999999999999999E-2</v>
      </c>
      <c r="BU115" s="59">
        <v>8</v>
      </c>
      <c r="BV115" s="59">
        <v>5</v>
      </c>
      <c r="BW115" s="59">
        <v>0</v>
      </c>
      <c r="BX115" s="59">
        <v>4</v>
      </c>
      <c r="BY115" s="59">
        <v>3</v>
      </c>
      <c r="BZ115" s="59">
        <v>9</v>
      </c>
      <c r="CA115" s="59">
        <v>5</v>
      </c>
      <c r="CB115" s="59">
        <v>1.5</v>
      </c>
      <c r="CC115" s="59">
        <v>2</v>
      </c>
      <c r="CD115" s="59">
        <v>2</v>
      </c>
      <c r="CE115" s="59">
        <v>8</v>
      </c>
      <c r="CF115" s="59">
        <v>4</v>
      </c>
      <c r="CG115" s="59">
        <v>6</v>
      </c>
      <c r="CH115" s="59">
        <v>4</v>
      </c>
      <c r="CI115" s="76">
        <v>61.5</v>
      </c>
      <c r="CJ115" s="45">
        <v>120</v>
      </c>
    </row>
    <row r="116" spans="1:88" ht="14" customHeight="1" x14ac:dyDescent="0.35">
      <c r="A116" s="79">
        <v>901</v>
      </c>
      <c r="B116" s="62" t="s">
        <v>111</v>
      </c>
      <c r="C116" s="61" t="s">
        <v>118</v>
      </c>
      <c r="D116" s="63">
        <v>38.998901400000001</v>
      </c>
      <c r="E116" s="63">
        <v>-86.145797700000003</v>
      </c>
      <c r="F116" s="59" t="s">
        <v>301</v>
      </c>
      <c r="G116" s="59" t="s">
        <v>91</v>
      </c>
      <c r="H116" s="59">
        <v>51202080401</v>
      </c>
      <c r="I116" s="59">
        <v>38.998901400000001</v>
      </c>
      <c r="J116" s="59">
        <v>-86.145797700000003</v>
      </c>
      <c r="K116" s="59" t="s">
        <v>92</v>
      </c>
      <c r="L116" s="68">
        <v>0</v>
      </c>
      <c r="M116" s="70"/>
      <c r="N116" s="62">
        <v>137.4</v>
      </c>
      <c r="O116" s="62" t="s">
        <v>93</v>
      </c>
      <c r="P116" s="59">
        <v>17.5</v>
      </c>
      <c r="Q116" s="59">
        <v>5</v>
      </c>
      <c r="R116" s="70" t="s">
        <v>94</v>
      </c>
      <c r="S116" s="62">
        <v>0.5</v>
      </c>
      <c r="T116" s="70"/>
      <c r="U116" s="62">
        <v>4.0000000000000001E-3</v>
      </c>
      <c r="V116" s="70"/>
      <c r="W116" s="62">
        <v>3.0000000000000001E-3</v>
      </c>
      <c r="X116" s="70" t="s">
        <v>94</v>
      </c>
      <c r="Y116" s="62">
        <v>0.1</v>
      </c>
      <c r="Z116" s="70" t="s">
        <v>94</v>
      </c>
      <c r="AA116" s="62">
        <v>7.9000000000000008E-3</v>
      </c>
      <c r="AB116" s="70" t="s">
        <v>94</v>
      </c>
      <c r="AC116" s="71">
        <v>1.4E-2</v>
      </c>
      <c r="AD116" s="69">
        <v>4.6075120338387281E-4</v>
      </c>
      <c r="AE116" s="62"/>
      <c r="AF116" s="68">
        <v>6</v>
      </c>
      <c r="AG116" s="68">
        <v>5</v>
      </c>
      <c r="AH116" s="68">
        <v>5</v>
      </c>
      <c r="AI116" s="68">
        <v>8</v>
      </c>
      <c r="AJ116" s="68">
        <v>6</v>
      </c>
      <c r="AK116" s="68">
        <v>9</v>
      </c>
      <c r="AL116" s="68">
        <v>5</v>
      </c>
      <c r="AM116" s="68">
        <v>3</v>
      </c>
      <c r="AN116" s="68">
        <v>2</v>
      </c>
      <c r="AO116" s="68">
        <v>3</v>
      </c>
      <c r="AP116" s="68">
        <v>4</v>
      </c>
      <c r="AQ116" s="68">
        <v>0</v>
      </c>
      <c r="AR116" s="68">
        <v>0</v>
      </c>
      <c r="AS116" s="68">
        <v>0</v>
      </c>
      <c r="AT116" s="76">
        <v>56</v>
      </c>
      <c r="AU116" s="68">
        <v>120</v>
      </c>
      <c r="AV116" s="59"/>
      <c r="AW116" s="59"/>
      <c r="AX116" s="59"/>
      <c r="AY116" s="81">
        <f>Y116/U116</f>
        <v>25</v>
      </c>
      <c r="AZ116" s="82">
        <f>AA116/Y116</f>
        <v>7.9000000000000001E-2</v>
      </c>
      <c r="BA116" s="82">
        <f>W116/U116</f>
        <v>0.75</v>
      </c>
      <c r="BB116" s="82">
        <f>W116/(U116*3.06)</f>
        <v>0.24509803921568626</v>
      </c>
      <c r="BC116" s="59">
        <v>44288</v>
      </c>
      <c r="BD116" s="59">
        <v>901</v>
      </c>
      <c r="BE116" s="59" t="s">
        <v>90</v>
      </c>
      <c r="BF116" s="59">
        <v>51202080401</v>
      </c>
      <c r="BG116" s="59" t="s">
        <v>95</v>
      </c>
      <c r="BH116" s="59">
        <v>38.998901400000001</v>
      </c>
      <c r="BI116" s="59">
        <v>-86.145797700000003</v>
      </c>
      <c r="BJ116" s="59" t="s">
        <v>92</v>
      </c>
      <c r="BK116" s="59">
        <v>6</v>
      </c>
      <c r="BL116" s="59">
        <v>5</v>
      </c>
      <c r="BM116" s="59">
        <v>26.9</v>
      </c>
      <c r="BN116" s="59" t="s">
        <v>96</v>
      </c>
      <c r="BO116" s="59" t="s">
        <v>97</v>
      </c>
      <c r="BP116" s="59">
        <v>0.13500000000000001</v>
      </c>
      <c r="BQ116" s="59" t="s">
        <v>98</v>
      </c>
      <c r="BR116" s="59">
        <v>1.8903330013787928E-4</v>
      </c>
      <c r="BS116" s="59">
        <v>0.17899999999999999</v>
      </c>
      <c r="BT116" s="59">
        <v>1.0999999999999999E-2</v>
      </c>
      <c r="BU116" s="59">
        <v>12</v>
      </c>
      <c r="BV116" s="59">
        <v>0</v>
      </c>
      <c r="BW116" s="59">
        <v>2.5</v>
      </c>
      <c r="BX116" s="59">
        <v>6</v>
      </c>
      <c r="BY116" s="59">
        <v>6</v>
      </c>
      <c r="BZ116" s="59">
        <v>7.5</v>
      </c>
      <c r="CA116" s="59">
        <v>0</v>
      </c>
      <c r="CB116" s="59">
        <v>1.3</v>
      </c>
      <c r="CC116" s="59">
        <v>2</v>
      </c>
      <c r="CD116" s="59">
        <v>1</v>
      </c>
      <c r="CE116" s="59">
        <v>0</v>
      </c>
      <c r="CF116" s="59">
        <v>1</v>
      </c>
      <c r="CG116" s="59">
        <v>4</v>
      </c>
      <c r="CH116" s="59">
        <v>7</v>
      </c>
      <c r="CI116" s="76">
        <v>50.3</v>
      </c>
      <c r="CJ116" s="45">
        <v>100</v>
      </c>
    </row>
    <row r="117" spans="1:88" ht="14" customHeight="1" x14ac:dyDescent="0.35">
      <c r="A117" s="79">
        <v>903</v>
      </c>
      <c r="B117" s="61" t="s">
        <v>117</v>
      </c>
      <c r="C117" s="61" t="s">
        <v>116</v>
      </c>
      <c r="D117" s="63">
        <v>39.020198800000003</v>
      </c>
      <c r="E117" s="63">
        <v>-86.181999200000007</v>
      </c>
      <c r="F117" s="59" t="s">
        <v>302</v>
      </c>
      <c r="G117" s="59" t="s">
        <v>91</v>
      </c>
      <c r="H117" s="59">
        <v>51202080402</v>
      </c>
      <c r="I117" s="59">
        <v>39.020198800000003</v>
      </c>
      <c r="J117" s="59">
        <v>-86.181999200000007</v>
      </c>
      <c r="K117" s="59" t="s">
        <v>92</v>
      </c>
      <c r="L117" s="68">
        <v>2</v>
      </c>
      <c r="M117" s="70"/>
      <c r="N117" s="62">
        <v>62.7</v>
      </c>
      <c r="O117" s="62" t="s">
        <v>93</v>
      </c>
      <c r="P117" s="59">
        <v>16.5</v>
      </c>
      <c r="Q117" s="59">
        <v>6</v>
      </c>
      <c r="R117" s="70"/>
      <c r="S117" s="62">
        <v>0.5</v>
      </c>
      <c r="T117" s="70"/>
      <c r="U117" s="62">
        <v>3.0000000000000001E-3</v>
      </c>
      <c r="V117" s="70"/>
      <c r="W117" s="62">
        <v>5.0000000000000001E-3</v>
      </c>
      <c r="X117" s="70"/>
      <c r="Y117" s="62">
        <v>1.8694999999999999</v>
      </c>
      <c r="Z117" s="70"/>
      <c r="AA117" s="62">
        <v>1.8480000000000001</v>
      </c>
      <c r="AB117" s="70" t="s">
        <v>94</v>
      </c>
      <c r="AC117" s="71">
        <v>1.4E-2</v>
      </c>
      <c r="AD117" s="69">
        <v>4.2748530858530724E-3</v>
      </c>
      <c r="AE117" s="62"/>
      <c r="AF117" s="68">
        <v>6</v>
      </c>
      <c r="AG117" s="68">
        <v>5</v>
      </c>
      <c r="AH117" s="68">
        <v>5</v>
      </c>
      <c r="AI117" s="68">
        <v>14</v>
      </c>
      <c r="AJ117" s="68">
        <v>6</v>
      </c>
      <c r="AK117" s="68">
        <v>9</v>
      </c>
      <c r="AL117" s="68">
        <v>5</v>
      </c>
      <c r="AM117" s="68">
        <v>1</v>
      </c>
      <c r="AN117" s="68">
        <v>2</v>
      </c>
      <c r="AO117" s="68">
        <v>3</v>
      </c>
      <c r="AP117" s="68">
        <v>4</v>
      </c>
      <c r="AQ117" s="68">
        <v>1</v>
      </c>
      <c r="AR117" s="68">
        <v>0</v>
      </c>
      <c r="AS117" s="68">
        <v>0</v>
      </c>
      <c r="AT117" s="76">
        <v>61</v>
      </c>
      <c r="AU117" s="68">
        <v>120</v>
      </c>
      <c r="AV117" s="59"/>
      <c r="AW117" s="59"/>
      <c r="AX117" s="59"/>
      <c r="AY117" s="81">
        <f>Y117/U117</f>
        <v>623.16666666666663</v>
      </c>
      <c r="AZ117" s="82">
        <f>AA117/Y117</f>
        <v>0.98849959882321481</v>
      </c>
      <c r="BA117" s="82">
        <f>W117/U117</f>
        <v>1.6666666666666667</v>
      </c>
      <c r="BB117" s="82">
        <f>W117/(U117*3.06)</f>
        <v>0.54466230936819171</v>
      </c>
      <c r="BC117" s="59">
        <v>44288</v>
      </c>
      <c r="BD117" s="59">
        <v>903</v>
      </c>
      <c r="BE117" s="59" t="s">
        <v>106</v>
      </c>
      <c r="BF117" s="59">
        <v>51202080402</v>
      </c>
      <c r="BG117" s="59" t="s">
        <v>95</v>
      </c>
      <c r="BH117" s="59">
        <v>39.020198800000003</v>
      </c>
      <c r="BI117" s="59">
        <v>-86.181999200000007</v>
      </c>
      <c r="BJ117" s="59" t="s">
        <v>92</v>
      </c>
      <c r="BK117" s="59">
        <v>5</v>
      </c>
      <c r="BL117" s="59">
        <v>5</v>
      </c>
      <c r="BM117" s="59">
        <v>3.1</v>
      </c>
      <c r="BN117" s="59">
        <v>4.9999999999998934</v>
      </c>
      <c r="BO117" s="59" t="s">
        <v>97</v>
      </c>
      <c r="BP117" s="59">
        <v>0.53100000000000003</v>
      </c>
      <c r="BQ117" s="59" t="s">
        <v>98</v>
      </c>
      <c r="BR117" s="59">
        <v>1.7433317459562177E-4</v>
      </c>
      <c r="BS117" s="59">
        <v>0.58299999999999996</v>
      </c>
      <c r="BT117" s="59">
        <v>1.0999999999999999E-2</v>
      </c>
      <c r="BU117" s="59">
        <v>10</v>
      </c>
      <c r="BV117" s="59">
        <v>5</v>
      </c>
      <c r="BW117" s="59">
        <v>5</v>
      </c>
      <c r="BX117" s="59">
        <v>6</v>
      </c>
      <c r="BY117" s="59">
        <v>8</v>
      </c>
      <c r="BZ117" s="59">
        <v>9</v>
      </c>
      <c r="CA117" s="59">
        <v>0</v>
      </c>
      <c r="CB117" s="59">
        <v>2.5</v>
      </c>
      <c r="CC117" s="59">
        <v>1</v>
      </c>
      <c r="CD117" s="59">
        <v>2</v>
      </c>
      <c r="CE117" s="59">
        <v>4</v>
      </c>
      <c r="CF117" s="59">
        <v>3</v>
      </c>
      <c r="CG117" s="59">
        <v>6</v>
      </c>
      <c r="CH117" s="59">
        <v>7</v>
      </c>
      <c r="CI117" s="76">
        <v>68.5</v>
      </c>
      <c r="CJ117" s="45">
        <v>120</v>
      </c>
    </row>
    <row r="118" spans="1:88" ht="14" customHeight="1" x14ac:dyDescent="0.35">
      <c r="A118" s="79">
        <v>905</v>
      </c>
      <c r="B118" s="61" t="s">
        <v>113</v>
      </c>
      <c r="C118" s="61" t="s">
        <v>112</v>
      </c>
      <c r="D118" s="63">
        <v>39.003299699999999</v>
      </c>
      <c r="E118" s="63">
        <v>-86.262496900000002</v>
      </c>
      <c r="F118" s="59" t="s">
        <v>304</v>
      </c>
      <c r="G118" s="59" t="s">
        <v>91</v>
      </c>
      <c r="H118" s="59">
        <v>51202080404</v>
      </c>
      <c r="I118" s="59">
        <v>39.003299699999999</v>
      </c>
      <c r="J118" s="59">
        <v>-86.262496900000002</v>
      </c>
      <c r="K118" s="59" t="s">
        <v>114</v>
      </c>
      <c r="L118" s="68"/>
      <c r="M118" s="70"/>
      <c r="N118" s="62"/>
      <c r="O118" s="62"/>
      <c r="P118" s="59"/>
      <c r="Q118" s="59"/>
      <c r="R118" s="70"/>
      <c r="S118" s="62"/>
      <c r="T118" s="70"/>
      <c r="U118" s="62"/>
      <c r="V118" s="70"/>
      <c r="W118" s="62"/>
      <c r="X118" s="70"/>
      <c r="Y118" s="62"/>
      <c r="Z118" s="70"/>
      <c r="AA118" s="62"/>
      <c r="AB118" s="70"/>
      <c r="AC118" s="71"/>
      <c r="AD118" s="69"/>
      <c r="AE118" s="62"/>
      <c r="AF118" s="68">
        <v>10</v>
      </c>
      <c r="AG118" s="68">
        <v>5</v>
      </c>
      <c r="AH118" s="68">
        <v>5</v>
      </c>
      <c r="AI118" s="68">
        <v>4</v>
      </c>
      <c r="AJ118" s="68">
        <v>3</v>
      </c>
      <c r="AK118" s="68">
        <v>9</v>
      </c>
      <c r="AL118" s="68">
        <v>6.5</v>
      </c>
      <c r="AM118" s="68">
        <v>5</v>
      </c>
      <c r="AN118" s="68">
        <v>4</v>
      </c>
      <c r="AO118" s="68">
        <v>3</v>
      </c>
      <c r="AP118" s="68">
        <v>0</v>
      </c>
      <c r="AQ118" s="68">
        <v>0</v>
      </c>
      <c r="AR118" s="68">
        <v>0</v>
      </c>
      <c r="AS118" s="68">
        <v>0</v>
      </c>
      <c r="AT118" s="76">
        <v>54.5</v>
      </c>
      <c r="AU118" s="68" t="s">
        <v>115</v>
      </c>
      <c r="AV118" s="59"/>
      <c r="AW118" s="59"/>
      <c r="AX118" s="59"/>
      <c r="AY118" s="81"/>
      <c r="AZ118" s="82"/>
      <c r="BA118" s="59"/>
      <c r="BB118" s="59"/>
      <c r="BC118" s="59">
        <v>44288</v>
      </c>
      <c r="BD118" s="59">
        <v>905</v>
      </c>
      <c r="BE118" s="59" t="s">
        <v>101</v>
      </c>
      <c r="BF118" s="59">
        <v>51202080404</v>
      </c>
      <c r="BG118" s="59" t="s">
        <v>95</v>
      </c>
      <c r="BH118" s="59">
        <v>39.003299699999999</v>
      </c>
      <c r="BI118" s="59">
        <v>-86.262496900000002</v>
      </c>
      <c r="BJ118" s="59" t="s">
        <v>92</v>
      </c>
      <c r="BK118" s="59">
        <v>5.5</v>
      </c>
      <c r="BL118" s="59">
        <v>5</v>
      </c>
      <c r="BM118" s="59">
        <v>0</v>
      </c>
      <c r="BN118" s="59">
        <v>0.99999999999988987</v>
      </c>
      <c r="BO118" s="59" t="s">
        <v>97</v>
      </c>
      <c r="BP118" s="59">
        <v>8.5000000000000006E-2</v>
      </c>
      <c r="BQ118" s="59" t="s">
        <v>98</v>
      </c>
      <c r="BR118" s="59">
        <v>1.8154768923451525E-4</v>
      </c>
      <c r="BS118" s="59">
        <v>0.17</v>
      </c>
      <c r="BT118" s="59">
        <v>1.2E-2</v>
      </c>
      <c r="BU118" s="59">
        <v>10</v>
      </c>
      <c r="BV118" s="59">
        <v>5</v>
      </c>
      <c r="BW118" s="59">
        <v>5</v>
      </c>
      <c r="BX118" s="59">
        <v>6</v>
      </c>
      <c r="BY118" s="59">
        <v>6</v>
      </c>
      <c r="BZ118" s="59">
        <v>9</v>
      </c>
      <c r="CA118" s="59">
        <v>5</v>
      </c>
      <c r="CB118" s="59">
        <v>5</v>
      </c>
      <c r="CC118" s="59">
        <v>2</v>
      </c>
      <c r="CD118" s="59">
        <v>3</v>
      </c>
      <c r="CE118" s="59">
        <v>4</v>
      </c>
      <c r="CF118" s="59">
        <v>2</v>
      </c>
      <c r="CG118" s="59">
        <v>6</v>
      </c>
      <c r="CH118" s="59">
        <v>4</v>
      </c>
      <c r="CI118" s="76">
        <v>72</v>
      </c>
      <c r="CJ118" s="45">
        <v>120</v>
      </c>
    </row>
    <row r="119" spans="1:88" ht="14" customHeight="1" x14ac:dyDescent="0.35">
      <c r="A119" s="79">
        <v>909</v>
      </c>
      <c r="B119" s="62" t="s">
        <v>111</v>
      </c>
      <c r="C119" s="61" t="s">
        <v>110</v>
      </c>
      <c r="D119" s="63">
        <v>38.973800699999998</v>
      </c>
      <c r="E119" s="63">
        <v>-86.139099099999996</v>
      </c>
      <c r="F119" s="59" t="s">
        <v>301</v>
      </c>
      <c r="G119" s="59" t="s">
        <v>91</v>
      </c>
      <c r="H119" s="59">
        <v>51202080401</v>
      </c>
      <c r="I119" s="59">
        <v>38.973800699999998</v>
      </c>
      <c r="J119" s="59">
        <v>-86.139099099999996</v>
      </c>
      <c r="K119" s="59" t="s">
        <v>92</v>
      </c>
      <c r="L119" s="68">
        <v>1</v>
      </c>
      <c r="M119" s="70"/>
      <c r="N119" s="62">
        <v>9.8000000000000007</v>
      </c>
      <c r="O119" s="62" t="s">
        <v>93</v>
      </c>
      <c r="P119" s="59">
        <v>17</v>
      </c>
      <c r="Q119" s="59">
        <v>6</v>
      </c>
      <c r="R119" s="70" t="s">
        <v>94</v>
      </c>
      <c r="S119" s="62">
        <v>0.5</v>
      </c>
      <c r="T119" s="70"/>
      <c r="U119" s="62">
        <v>7.0000000000000001E-3</v>
      </c>
      <c r="V119" s="70"/>
      <c r="W119" s="62">
        <v>1.0999999999999999E-2</v>
      </c>
      <c r="X119" s="70"/>
      <c r="Y119" s="62">
        <v>0.502</v>
      </c>
      <c r="Z119" s="70"/>
      <c r="AA119" s="62">
        <v>0.50600000000000001</v>
      </c>
      <c r="AB119" s="70" t="s">
        <v>94</v>
      </c>
      <c r="AC119" s="71">
        <v>1.4E-2</v>
      </c>
      <c r="AD119" s="69">
        <v>4.437696061512772E-3</v>
      </c>
      <c r="AE119" s="62"/>
      <c r="AF119" s="68">
        <v>10</v>
      </c>
      <c r="AG119" s="68">
        <v>5</v>
      </c>
      <c r="AH119" s="68">
        <v>5</v>
      </c>
      <c r="AI119" s="68">
        <v>4</v>
      </c>
      <c r="AJ119" s="68">
        <v>8</v>
      </c>
      <c r="AK119" s="68">
        <v>9</v>
      </c>
      <c r="AL119" s="68">
        <v>5</v>
      </c>
      <c r="AM119" s="68">
        <v>3</v>
      </c>
      <c r="AN119" s="68">
        <v>4</v>
      </c>
      <c r="AO119" s="68">
        <v>2</v>
      </c>
      <c r="AP119" s="68">
        <v>4</v>
      </c>
      <c r="AQ119" s="68">
        <v>0</v>
      </c>
      <c r="AR119" s="68">
        <v>0</v>
      </c>
      <c r="AS119" s="68">
        <v>0</v>
      </c>
      <c r="AT119" s="76">
        <v>59</v>
      </c>
      <c r="AU119" s="68">
        <v>250</v>
      </c>
      <c r="AV119" s="59"/>
      <c r="AW119" s="59"/>
      <c r="AX119" s="59"/>
      <c r="AY119" s="81">
        <f t="shared" ref="AY119:AY126" si="16">Y119/U119</f>
        <v>71.714285714285708</v>
      </c>
      <c r="AZ119" s="82">
        <f t="shared" ref="AZ119:AZ126" si="17">AA119/Y119</f>
        <v>1.0079681274900398</v>
      </c>
      <c r="BA119" s="82">
        <f t="shared" ref="BA119:BA126" si="18">W119/U119</f>
        <v>1.5714285714285714</v>
      </c>
      <c r="BB119" s="82">
        <f t="shared" ref="BB119:BB126" si="19">W119/(U119*3.06)</f>
        <v>0.51353874883286643</v>
      </c>
      <c r="BC119" s="59">
        <v>44288</v>
      </c>
      <c r="BD119" s="59">
        <v>909</v>
      </c>
      <c r="BE119" s="59" t="s">
        <v>90</v>
      </c>
      <c r="BF119" s="59">
        <v>51202080401</v>
      </c>
      <c r="BG119" s="59" t="s">
        <v>95</v>
      </c>
      <c r="BH119" s="59">
        <v>38.973800699999998</v>
      </c>
      <c r="BI119" s="59">
        <v>-86.139099099999996</v>
      </c>
      <c r="BJ119" s="59" t="s">
        <v>92</v>
      </c>
      <c r="BK119" s="59">
        <v>5</v>
      </c>
      <c r="BL119" s="59">
        <v>5</v>
      </c>
      <c r="BM119" s="59">
        <v>3.1</v>
      </c>
      <c r="BN119" s="59" t="s">
        <v>96</v>
      </c>
      <c r="BO119" s="59" t="s">
        <v>97</v>
      </c>
      <c r="BP119" s="59">
        <v>0.16</v>
      </c>
      <c r="BQ119" s="59" t="s">
        <v>98</v>
      </c>
      <c r="BR119" s="59">
        <v>1.7433317459562177E-4</v>
      </c>
      <c r="BS119" s="59">
        <v>0.23300000000000001</v>
      </c>
      <c r="BT119" s="59">
        <v>0.01</v>
      </c>
      <c r="BU119" s="59">
        <v>10</v>
      </c>
      <c r="BV119" s="59">
        <v>0</v>
      </c>
      <c r="BW119" s="59">
        <v>0</v>
      </c>
      <c r="BX119" s="59">
        <v>6</v>
      </c>
      <c r="BY119" s="59">
        <v>8</v>
      </c>
      <c r="BZ119" s="59">
        <v>9</v>
      </c>
      <c r="CA119" s="59">
        <v>5</v>
      </c>
      <c r="CB119" s="59">
        <v>1</v>
      </c>
      <c r="CC119" s="59">
        <v>2</v>
      </c>
      <c r="CD119" s="59">
        <v>2</v>
      </c>
      <c r="CE119" s="59">
        <v>4</v>
      </c>
      <c r="CF119" s="59">
        <v>1</v>
      </c>
      <c r="CG119" s="59">
        <v>4</v>
      </c>
      <c r="CH119" s="59">
        <v>4</v>
      </c>
      <c r="CI119" s="76">
        <v>56</v>
      </c>
      <c r="CJ119" s="45">
        <v>120</v>
      </c>
    </row>
    <row r="120" spans="1:88" ht="14" customHeight="1" x14ac:dyDescent="0.35">
      <c r="A120" s="79">
        <v>912</v>
      </c>
      <c r="B120" s="61" t="s">
        <v>89</v>
      </c>
      <c r="C120" s="61" t="s">
        <v>110</v>
      </c>
      <c r="D120" s="63">
        <v>38.973800699999998</v>
      </c>
      <c r="E120" s="63">
        <v>-86.1356964</v>
      </c>
      <c r="F120" s="59" t="s">
        <v>301</v>
      </c>
      <c r="G120" s="59" t="s">
        <v>91</v>
      </c>
      <c r="H120" s="59">
        <v>51202080401</v>
      </c>
      <c r="I120" s="59">
        <v>38.973800699999998</v>
      </c>
      <c r="J120" s="59">
        <v>-86.1356964</v>
      </c>
      <c r="K120" s="59" t="s">
        <v>92</v>
      </c>
      <c r="L120" s="68">
        <v>0</v>
      </c>
      <c r="M120" s="70"/>
      <c r="N120" s="62">
        <v>6.3</v>
      </c>
      <c r="O120" s="62" t="s">
        <v>93</v>
      </c>
      <c r="P120" s="59">
        <v>16.5</v>
      </c>
      <c r="Q120" s="59">
        <v>6</v>
      </c>
      <c r="R120" s="70"/>
      <c r="S120" s="62">
        <v>0.5</v>
      </c>
      <c r="T120" s="70"/>
      <c r="U120" s="62">
        <v>0.01</v>
      </c>
      <c r="V120" s="70"/>
      <c r="W120" s="62">
        <v>2E-3</v>
      </c>
      <c r="X120" s="70"/>
      <c r="Y120" s="62">
        <v>0.10100000000000001</v>
      </c>
      <c r="Z120" s="70" t="s">
        <v>94</v>
      </c>
      <c r="AA120" s="62">
        <v>7.9000000000000008E-3</v>
      </c>
      <c r="AB120" s="70" t="s">
        <v>94</v>
      </c>
      <c r="AC120" s="71">
        <v>1.4E-2</v>
      </c>
      <c r="AD120" s="69">
        <v>4.2748530858530724E-3</v>
      </c>
      <c r="AE120" s="62"/>
      <c r="AF120" s="68">
        <v>10</v>
      </c>
      <c r="AG120" s="68">
        <v>5</v>
      </c>
      <c r="AH120" s="68">
        <v>0</v>
      </c>
      <c r="AI120" s="68">
        <v>8</v>
      </c>
      <c r="AJ120" s="68">
        <v>6</v>
      </c>
      <c r="AK120" s="68">
        <v>9</v>
      </c>
      <c r="AL120" s="68">
        <v>5</v>
      </c>
      <c r="AM120" s="68">
        <v>1</v>
      </c>
      <c r="AN120" s="68">
        <v>2</v>
      </c>
      <c r="AO120" s="68">
        <v>3</v>
      </c>
      <c r="AP120" s="68">
        <v>4</v>
      </c>
      <c r="AQ120" s="68">
        <v>1</v>
      </c>
      <c r="AR120" s="68">
        <v>0</v>
      </c>
      <c r="AS120" s="68">
        <v>0</v>
      </c>
      <c r="AT120" s="76">
        <v>54</v>
      </c>
      <c r="AU120" s="68">
        <v>250</v>
      </c>
      <c r="AV120" s="59"/>
      <c r="AW120" s="59"/>
      <c r="AX120" s="59"/>
      <c r="AY120" s="81">
        <f t="shared" si="16"/>
        <v>10.1</v>
      </c>
      <c r="AZ120" s="82">
        <f t="shared" si="17"/>
        <v>7.8217821782178218E-2</v>
      </c>
      <c r="BA120" s="82">
        <f t="shared" si="18"/>
        <v>0.2</v>
      </c>
      <c r="BB120" s="82">
        <f t="shared" si="19"/>
        <v>6.5359477124182996E-2</v>
      </c>
      <c r="BC120" s="59">
        <v>44288</v>
      </c>
      <c r="BD120" s="59">
        <v>912</v>
      </c>
      <c r="BE120" s="59" t="s">
        <v>90</v>
      </c>
      <c r="BF120" s="59">
        <v>51202080401</v>
      </c>
      <c r="BG120" s="59" t="s">
        <v>95</v>
      </c>
      <c r="BH120" s="59">
        <v>38.973800699999998</v>
      </c>
      <c r="BI120" s="59">
        <v>-86.1356964</v>
      </c>
      <c r="BJ120" s="59" t="s">
        <v>92</v>
      </c>
      <c r="BK120" s="59">
        <v>4</v>
      </c>
      <c r="BL120" s="59">
        <v>5</v>
      </c>
      <c r="BM120" s="59">
        <v>6.3</v>
      </c>
      <c r="BN120" s="59" t="s">
        <v>96</v>
      </c>
      <c r="BO120" s="59" t="s">
        <v>97</v>
      </c>
      <c r="BP120" s="59">
        <v>0.29599999999999999</v>
      </c>
      <c r="BQ120" s="59" t="s">
        <v>98</v>
      </c>
      <c r="BR120" s="59">
        <v>1.6068228989907704E-4</v>
      </c>
      <c r="BS120" s="59">
        <v>0.34699999999999998</v>
      </c>
      <c r="BT120" s="59">
        <v>0.01</v>
      </c>
      <c r="BU120" s="59">
        <v>14</v>
      </c>
      <c r="BV120" s="59">
        <v>5</v>
      </c>
      <c r="BW120" s="59">
        <v>0</v>
      </c>
      <c r="BX120" s="59">
        <v>2</v>
      </c>
      <c r="BY120" s="59">
        <v>8</v>
      </c>
      <c r="BZ120" s="59">
        <v>6</v>
      </c>
      <c r="CA120" s="59">
        <v>5</v>
      </c>
      <c r="CB120" s="59">
        <v>2</v>
      </c>
      <c r="CC120" s="59">
        <v>2</v>
      </c>
      <c r="CD120" s="59">
        <v>3</v>
      </c>
      <c r="CE120" s="59">
        <v>4</v>
      </c>
      <c r="CF120" s="59">
        <v>3</v>
      </c>
      <c r="CG120" s="59">
        <v>8</v>
      </c>
      <c r="CH120" s="59">
        <v>7</v>
      </c>
      <c r="CI120" s="76">
        <v>69</v>
      </c>
      <c r="CJ120" s="45">
        <v>120</v>
      </c>
    </row>
    <row r="121" spans="1:88" ht="14" customHeight="1" x14ac:dyDescent="0.35">
      <c r="A121" s="79">
        <v>914</v>
      </c>
      <c r="B121" s="61" t="s">
        <v>109</v>
      </c>
      <c r="C121" s="61" t="s">
        <v>108</v>
      </c>
      <c r="D121" s="63">
        <v>39.021900199999997</v>
      </c>
      <c r="E121" s="63">
        <v>-86.2606964</v>
      </c>
      <c r="F121" s="59" t="s">
        <v>304</v>
      </c>
      <c r="G121" s="59" t="s">
        <v>91</v>
      </c>
      <c r="H121" s="59">
        <v>51202080404</v>
      </c>
      <c r="I121" s="59">
        <v>39.021900199999997</v>
      </c>
      <c r="J121" s="59">
        <v>-86.2606964</v>
      </c>
      <c r="K121" s="59" t="s">
        <v>92</v>
      </c>
      <c r="L121" s="68">
        <v>1</v>
      </c>
      <c r="M121" s="70"/>
      <c r="N121" s="62">
        <v>48</v>
      </c>
      <c r="O121" s="62" t="s">
        <v>93</v>
      </c>
      <c r="P121" s="59"/>
      <c r="Q121" s="59">
        <v>6</v>
      </c>
      <c r="R121" s="70"/>
      <c r="S121" s="62">
        <v>3</v>
      </c>
      <c r="T121" s="70"/>
      <c r="U121" s="62">
        <v>4.1000000000000002E-2</v>
      </c>
      <c r="V121" s="70"/>
      <c r="W121" s="62">
        <v>4.0000000000000001E-3</v>
      </c>
      <c r="X121" s="70"/>
      <c r="Y121" s="62">
        <v>0.36799999999999999</v>
      </c>
      <c r="Z121" s="70" t="s">
        <v>94</v>
      </c>
      <c r="AA121" s="62">
        <v>7.9000000000000008E-3</v>
      </c>
      <c r="AB121" s="70"/>
      <c r="AC121" s="71">
        <v>7.4999999999999997E-2</v>
      </c>
      <c r="AD121" s="69" t="s">
        <v>102</v>
      </c>
      <c r="AE121" s="62"/>
      <c r="AF121" s="68">
        <v>12</v>
      </c>
      <c r="AG121" s="68">
        <v>0</v>
      </c>
      <c r="AH121" s="68">
        <v>0</v>
      </c>
      <c r="AI121" s="68">
        <v>10</v>
      </c>
      <c r="AJ121" s="68">
        <v>4.5</v>
      </c>
      <c r="AK121" s="68">
        <v>9</v>
      </c>
      <c r="AL121" s="68">
        <v>5</v>
      </c>
      <c r="AM121" s="68">
        <v>5</v>
      </c>
      <c r="AN121" s="68">
        <v>2</v>
      </c>
      <c r="AO121" s="68">
        <v>2</v>
      </c>
      <c r="AP121" s="68">
        <v>4</v>
      </c>
      <c r="AQ121" s="68">
        <v>1</v>
      </c>
      <c r="AR121" s="68">
        <v>0</v>
      </c>
      <c r="AS121" s="68">
        <v>0</v>
      </c>
      <c r="AT121" s="76">
        <v>54.5</v>
      </c>
      <c r="AU121" s="68">
        <v>120</v>
      </c>
      <c r="AV121" s="59"/>
      <c r="AW121" s="59"/>
      <c r="AX121" s="59"/>
      <c r="AY121" s="81">
        <f t="shared" si="16"/>
        <v>8.9756097560975601</v>
      </c>
      <c r="AZ121" s="82">
        <f t="shared" si="17"/>
        <v>2.1467391304347827E-2</v>
      </c>
      <c r="BA121" s="82">
        <f t="shared" si="18"/>
        <v>9.7560975609756101E-2</v>
      </c>
      <c r="BB121" s="82">
        <f t="shared" si="19"/>
        <v>3.1882671767894145E-2</v>
      </c>
      <c r="BC121" s="59">
        <v>44288</v>
      </c>
      <c r="BD121" s="59">
        <v>914</v>
      </c>
      <c r="BE121" s="59" t="s">
        <v>101</v>
      </c>
      <c r="BF121" s="59">
        <v>51202080404</v>
      </c>
      <c r="BG121" s="59" t="s">
        <v>95</v>
      </c>
      <c r="BH121" s="59">
        <v>39.021900199999997</v>
      </c>
      <c r="BI121" s="59">
        <v>-86.2606964</v>
      </c>
      <c r="BJ121" s="59" t="s">
        <v>92</v>
      </c>
      <c r="BK121" s="59">
        <v>6.5</v>
      </c>
      <c r="BL121" s="59">
        <v>4</v>
      </c>
      <c r="BM121" s="59">
        <v>21.1</v>
      </c>
      <c r="BN121" s="59">
        <v>5.5999999999998273</v>
      </c>
      <c r="BO121" s="59" t="s">
        <v>97</v>
      </c>
      <c r="BP121" s="59">
        <v>0.38800000000000001</v>
      </c>
      <c r="BQ121" s="59" t="s">
        <v>98</v>
      </c>
      <c r="BR121" s="59">
        <v>1.9680160846588484E-5</v>
      </c>
      <c r="BS121" s="59">
        <v>0.50700000000000001</v>
      </c>
      <c r="BT121" s="59">
        <v>1.9E-2</v>
      </c>
      <c r="BU121" s="59">
        <v>14</v>
      </c>
      <c r="BV121" s="59">
        <v>5</v>
      </c>
      <c r="BW121" s="59">
        <v>0</v>
      </c>
      <c r="BX121" s="59">
        <v>10</v>
      </c>
      <c r="BY121" s="59">
        <v>8</v>
      </c>
      <c r="BZ121" s="59">
        <v>9</v>
      </c>
      <c r="CA121" s="59">
        <v>6.5</v>
      </c>
      <c r="CB121" s="59">
        <v>5</v>
      </c>
      <c r="CC121" s="59">
        <v>2</v>
      </c>
      <c r="CD121" s="59">
        <v>2</v>
      </c>
      <c r="CE121" s="59">
        <v>8</v>
      </c>
      <c r="CF121" s="59">
        <v>1</v>
      </c>
      <c r="CG121" s="59">
        <v>0</v>
      </c>
      <c r="CH121" s="59">
        <v>0</v>
      </c>
      <c r="CI121" s="76">
        <v>70.5</v>
      </c>
      <c r="CJ121" s="45">
        <v>120</v>
      </c>
    </row>
    <row r="122" spans="1:88" ht="14" customHeight="1" x14ac:dyDescent="0.35">
      <c r="A122" s="79">
        <v>915</v>
      </c>
      <c r="B122" s="62" t="s">
        <v>105</v>
      </c>
      <c r="C122" s="61" t="s">
        <v>108</v>
      </c>
      <c r="D122" s="63">
        <v>39.019798299999998</v>
      </c>
      <c r="E122" s="63">
        <v>-86.202201799999997</v>
      </c>
      <c r="F122" s="59" t="s">
        <v>302</v>
      </c>
      <c r="G122" s="59" t="s">
        <v>91</v>
      </c>
      <c r="H122" s="59">
        <v>51202080402</v>
      </c>
      <c r="I122" s="59">
        <v>39.019798299999998</v>
      </c>
      <c r="J122" s="59">
        <v>-86.202201799999997</v>
      </c>
      <c r="K122" s="59" t="s">
        <v>92</v>
      </c>
      <c r="L122" s="68">
        <v>3</v>
      </c>
      <c r="M122" s="70"/>
      <c r="N122" s="62">
        <v>613.1</v>
      </c>
      <c r="O122" s="62" t="s">
        <v>93</v>
      </c>
      <c r="P122" s="59">
        <v>17.5</v>
      </c>
      <c r="Q122" s="59">
        <v>5.5</v>
      </c>
      <c r="R122" s="70"/>
      <c r="S122" s="62">
        <v>3.5</v>
      </c>
      <c r="T122" s="70"/>
      <c r="U122" s="62">
        <v>1.4999999999999999E-2</v>
      </c>
      <c r="V122" s="70"/>
      <c r="W122" s="62">
        <v>4.0000000000000001E-3</v>
      </c>
      <c r="X122" s="70"/>
      <c r="Y122" s="62">
        <v>1.1719999999999999</v>
      </c>
      <c r="Z122" s="70"/>
      <c r="AA122" s="62">
        <v>0.98099999999999998</v>
      </c>
      <c r="AB122" s="70" t="s">
        <v>94</v>
      </c>
      <c r="AC122" s="71">
        <v>1.4E-2</v>
      </c>
      <c r="AD122" s="69">
        <v>1.4569195596270165E-3</v>
      </c>
      <c r="AE122" s="62"/>
      <c r="AF122" s="68">
        <v>10</v>
      </c>
      <c r="AG122" s="68">
        <v>5</v>
      </c>
      <c r="AH122" s="68">
        <v>5</v>
      </c>
      <c r="AI122" s="68">
        <v>4</v>
      </c>
      <c r="AJ122" s="68">
        <v>3</v>
      </c>
      <c r="AK122" s="68">
        <v>7.5</v>
      </c>
      <c r="AL122" s="68">
        <v>5</v>
      </c>
      <c r="AM122" s="68">
        <v>1</v>
      </c>
      <c r="AN122" s="68">
        <v>4</v>
      </c>
      <c r="AO122" s="68">
        <v>2</v>
      </c>
      <c r="AP122" s="68">
        <v>0</v>
      </c>
      <c r="AQ122" s="68">
        <v>0</v>
      </c>
      <c r="AR122" s="68">
        <v>0</v>
      </c>
      <c r="AS122" s="68">
        <v>0</v>
      </c>
      <c r="AT122" s="76">
        <v>46.5</v>
      </c>
      <c r="AU122" s="68">
        <v>103</v>
      </c>
      <c r="AV122" s="59"/>
      <c r="AW122" s="59"/>
      <c r="AX122" s="59"/>
      <c r="AY122" s="81">
        <f t="shared" si="16"/>
        <v>78.133333333333326</v>
      </c>
      <c r="AZ122" s="82">
        <f t="shared" si="17"/>
        <v>0.83703071672354956</v>
      </c>
      <c r="BA122" s="82">
        <f t="shared" si="18"/>
        <v>0.26666666666666666</v>
      </c>
      <c r="BB122" s="82">
        <f t="shared" si="19"/>
        <v>8.714596949891068E-2</v>
      </c>
      <c r="BC122" s="59">
        <v>44288</v>
      </c>
      <c r="BD122" s="59">
        <v>915</v>
      </c>
      <c r="BE122" s="59" t="s">
        <v>106</v>
      </c>
      <c r="BF122" s="59">
        <v>51202080402</v>
      </c>
      <c r="BG122" s="59" t="s">
        <v>95</v>
      </c>
      <c r="BH122" s="59">
        <v>39.019798299999998</v>
      </c>
      <c r="BI122" s="59">
        <v>-86.202201799999997</v>
      </c>
      <c r="BJ122" s="59" t="s">
        <v>92</v>
      </c>
      <c r="BK122" s="59">
        <v>5.5</v>
      </c>
      <c r="BL122" s="59">
        <v>4</v>
      </c>
      <c r="BM122" s="59">
        <v>4</v>
      </c>
      <c r="BN122" s="59" t="s">
        <v>96</v>
      </c>
      <c r="BO122" s="59" t="s">
        <v>97</v>
      </c>
      <c r="BP122" s="59">
        <v>0.26100000000000001</v>
      </c>
      <c r="BQ122" s="59" t="s">
        <v>98</v>
      </c>
      <c r="BR122" s="59">
        <v>1.8154980808832432E-5</v>
      </c>
      <c r="BS122" s="59">
        <v>0.311</v>
      </c>
      <c r="BT122" s="59">
        <v>8.9999999999999993E-3</v>
      </c>
      <c r="BU122" s="59">
        <v>10</v>
      </c>
      <c r="BV122" s="59">
        <v>5</v>
      </c>
      <c r="BW122" s="59">
        <v>5</v>
      </c>
      <c r="BX122" s="59">
        <v>16</v>
      </c>
      <c r="BY122" s="59">
        <v>6</v>
      </c>
      <c r="BZ122" s="59">
        <v>9</v>
      </c>
      <c r="CA122" s="59">
        <v>5</v>
      </c>
      <c r="CB122" s="59">
        <v>0.5</v>
      </c>
      <c r="CC122" s="59">
        <v>2</v>
      </c>
      <c r="CD122" s="59">
        <v>2</v>
      </c>
      <c r="CE122" s="59">
        <v>0</v>
      </c>
      <c r="CF122" s="59">
        <v>5</v>
      </c>
      <c r="CG122" s="59">
        <v>6</v>
      </c>
      <c r="CH122" s="59">
        <v>4</v>
      </c>
      <c r="CI122" s="76">
        <v>75.5</v>
      </c>
      <c r="CJ122" s="45">
        <v>35</v>
      </c>
    </row>
    <row r="123" spans="1:88" ht="14" customHeight="1" x14ac:dyDescent="0.35">
      <c r="A123" s="79">
        <v>918</v>
      </c>
      <c r="B123" s="62" t="s">
        <v>105</v>
      </c>
      <c r="C123" s="61" t="s">
        <v>108</v>
      </c>
      <c r="D123" s="63">
        <v>39.019599900000003</v>
      </c>
      <c r="E123" s="63">
        <v>-86.2279968</v>
      </c>
      <c r="F123" s="59" t="s">
        <v>302</v>
      </c>
      <c r="G123" s="59" t="s">
        <v>91</v>
      </c>
      <c r="H123" s="59">
        <v>51202080402</v>
      </c>
      <c r="I123" s="59">
        <v>39.019599900000003</v>
      </c>
      <c r="J123" s="59">
        <v>-86.2279968</v>
      </c>
      <c r="K123" s="59" t="s">
        <v>92</v>
      </c>
      <c r="L123" s="68">
        <v>0</v>
      </c>
      <c r="M123" s="70"/>
      <c r="N123" s="62">
        <v>3.1</v>
      </c>
      <c r="O123" s="62" t="s">
        <v>93</v>
      </c>
      <c r="P123" s="59">
        <v>17</v>
      </c>
      <c r="Q123" s="59">
        <v>6</v>
      </c>
      <c r="R123" s="70"/>
      <c r="S123" s="62">
        <v>0.5</v>
      </c>
      <c r="T123" s="70" t="s">
        <v>94</v>
      </c>
      <c r="U123" s="62">
        <v>2E-3</v>
      </c>
      <c r="V123" s="70"/>
      <c r="W123" s="62">
        <v>2E-3</v>
      </c>
      <c r="X123" s="70" t="s">
        <v>94</v>
      </c>
      <c r="Y123" s="62">
        <v>0.1</v>
      </c>
      <c r="Z123" s="70"/>
      <c r="AA123" s="62">
        <v>1.2E-2</v>
      </c>
      <c r="AB123" s="70" t="s">
        <v>94</v>
      </c>
      <c r="AC123" s="71">
        <v>1.4E-2</v>
      </c>
      <c r="AD123" s="69">
        <v>4.437696061512772E-3</v>
      </c>
      <c r="AE123" s="62"/>
      <c r="AF123" s="68">
        <v>10</v>
      </c>
      <c r="AG123" s="68">
        <v>5</v>
      </c>
      <c r="AH123" s="68">
        <v>5</v>
      </c>
      <c r="AI123" s="68">
        <v>14</v>
      </c>
      <c r="AJ123" s="68">
        <v>6</v>
      </c>
      <c r="AK123" s="68">
        <v>9</v>
      </c>
      <c r="AL123" s="68">
        <v>8</v>
      </c>
      <c r="AM123" s="68">
        <v>5</v>
      </c>
      <c r="AN123" s="68">
        <v>4</v>
      </c>
      <c r="AO123" s="68">
        <v>3</v>
      </c>
      <c r="AP123" s="68">
        <v>5</v>
      </c>
      <c r="AQ123" s="68">
        <v>0</v>
      </c>
      <c r="AR123" s="68">
        <v>0</v>
      </c>
      <c r="AS123" s="68">
        <v>4</v>
      </c>
      <c r="AT123" s="76">
        <v>78</v>
      </c>
      <c r="AU123" s="68">
        <v>103</v>
      </c>
      <c r="AV123" s="59"/>
      <c r="AW123" s="59"/>
      <c r="AX123" s="59"/>
      <c r="AY123" s="81">
        <f t="shared" si="16"/>
        <v>50</v>
      </c>
      <c r="AZ123" s="82">
        <f t="shared" si="17"/>
        <v>0.12</v>
      </c>
      <c r="BA123" s="82">
        <f t="shared" si="18"/>
        <v>1</v>
      </c>
      <c r="BB123" s="82">
        <f t="shared" si="19"/>
        <v>0.32679738562091504</v>
      </c>
      <c r="BC123" s="59">
        <v>44288</v>
      </c>
      <c r="BD123" s="59">
        <v>918</v>
      </c>
      <c r="BE123" s="59" t="s">
        <v>106</v>
      </c>
      <c r="BF123" s="59">
        <v>51202080402</v>
      </c>
      <c r="BG123" s="59" t="s">
        <v>95</v>
      </c>
      <c r="BH123" s="59">
        <v>39.019599900000003</v>
      </c>
      <c r="BI123" s="59">
        <v>-86.2279968</v>
      </c>
      <c r="BJ123" s="59" t="s">
        <v>92</v>
      </c>
      <c r="BK123" s="59">
        <v>6</v>
      </c>
      <c r="BL123" s="59">
        <v>5</v>
      </c>
      <c r="BM123" s="59">
        <v>3</v>
      </c>
      <c r="BN123" s="59" t="s">
        <v>96</v>
      </c>
      <c r="BO123" s="59" t="s">
        <v>97</v>
      </c>
      <c r="BP123" s="59">
        <v>0.08</v>
      </c>
      <c r="BQ123" s="59" t="s">
        <v>98</v>
      </c>
      <c r="BR123" s="59">
        <v>1.8903330013787928E-4</v>
      </c>
      <c r="BS123" s="59">
        <v>0.154</v>
      </c>
      <c r="BT123" s="59">
        <v>8.9999999999999993E-3</v>
      </c>
      <c r="BU123" s="59">
        <v>10</v>
      </c>
      <c r="BV123" s="59">
        <v>5</v>
      </c>
      <c r="BW123" s="59">
        <v>5</v>
      </c>
      <c r="BX123" s="59">
        <v>14</v>
      </c>
      <c r="BY123" s="59">
        <v>6</v>
      </c>
      <c r="BZ123" s="59">
        <v>9</v>
      </c>
      <c r="CA123" s="59">
        <v>8</v>
      </c>
      <c r="CB123" s="59">
        <v>5</v>
      </c>
      <c r="CC123" s="59">
        <v>4</v>
      </c>
      <c r="CD123" s="59">
        <v>3</v>
      </c>
      <c r="CE123" s="59">
        <v>6</v>
      </c>
      <c r="CF123" s="59">
        <v>5</v>
      </c>
      <c r="CG123" s="59">
        <v>6</v>
      </c>
      <c r="CH123" s="59">
        <v>7</v>
      </c>
      <c r="CI123" s="76">
        <v>93</v>
      </c>
      <c r="CJ123" s="45">
        <v>50</v>
      </c>
    </row>
    <row r="124" spans="1:88" ht="14" customHeight="1" x14ac:dyDescent="0.35">
      <c r="A124" s="79">
        <v>920</v>
      </c>
      <c r="B124" s="62" t="s">
        <v>105</v>
      </c>
      <c r="C124" s="61" t="s">
        <v>104</v>
      </c>
      <c r="D124" s="63">
        <v>39.012599899999998</v>
      </c>
      <c r="E124" s="63">
        <v>-86.202697799999996</v>
      </c>
      <c r="F124" s="59" t="s">
        <v>302</v>
      </c>
      <c r="G124" s="59" t="s">
        <v>91</v>
      </c>
      <c r="H124" s="59">
        <v>51202080402</v>
      </c>
      <c r="I124" s="59">
        <v>39.012599899999998</v>
      </c>
      <c r="J124" s="59">
        <v>-86.202697799999996</v>
      </c>
      <c r="K124" s="59" t="s">
        <v>92</v>
      </c>
      <c r="L124" s="68">
        <v>0</v>
      </c>
      <c r="M124" s="70"/>
      <c r="N124" s="62">
        <v>12.2</v>
      </c>
      <c r="O124" s="62" t="s">
        <v>93</v>
      </c>
      <c r="P124" s="59">
        <v>16.5</v>
      </c>
      <c r="Q124" s="59">
        <v>5.5</v>
      </c>
      <c r="R124" s="70"/>
      <c r="S124" s="62">
        <v>0.5</v>
      </c>
      <c r="T124" s="70" t="s">
        <v>94</v>
      </c>
      <c r="U124" s="62">
        <v>2E-3</v>
      </c>
      <c r="V124" s="70" t="s">
        <v>94</v>
      </c>
      <c r="W124" s="62">
        <v>1.9E-3</v>
      </c>
      <c r="X124" s="70" t="s">
        <v>94</v>
      </c>
      <c r="Y124" s="62">
        <v>0.1</v>
      </c>
      <c r="Z124" s="70" t="s">
        <v>94</v>
      </c>
      <c r="AA124" s="62">
        <v>7.9000000000000008E-3</v>
      </c>
      <c r="AB124" s="70" t="s">
        <v>94</v>
      </c>
      <c r="AC124" s="71">
        <v>1.4E-2</v>
      </c>
      <c r="AD124" s="69">
        <v>1.352109545042698E-3</v>
      </c>
      <c r="AE124" s="62"/>
      <c r="AF124" s="68">
        <v>10</v>
      </c>
      <c r="AG124" s="68">
        <v>5</v>
      </c>
      <c r="AH124" s="68">
        <v>5</v>
      </c>
      <c r="AI124" s="68">
        <v>12</v>
      </c>
      <c r="AJ124" s="68">
        <v>6</v>
      </c>
      <c r="AK124" s="68">
        <v>9</v>
      </c>
      <c r="AL124" s="68">
        <v>8</v>
      </c>
      <c r="AM124" s="68">
        <v>3</v>
      </c>
      <c r="AN124" s="68">
        <v>2</v>
      </c>
      <c r="AO124" s="68">
        <v>3</v>
      </c>
      <c r="AP124" s="68">
        <v>4</v>
      </c>
      <c r="AQ124" s="68">
        <v>0</v>
      </c>
      <c r="AR124" s="68">
        <v>0</v>
      </c>
      <c r="AS124" s="68">
        <v>0</v>
      </c>
      <c r="AT124" s="76">
        <v>67</v>
      </c>
      <c r="AU124" s="68">
        <v>111</v>
      </c>
      <c r="AV124" s="59"/>
      <c r="AW124" s="59"/>
      <c r="AX124" s="59"/>
      <c r="AY124" s="81">
        <f t="shared" si="16"/>
        <v>50</v>
      </c>
      <c r="AZ124" s="82">
        <f t="shared" si="17"/>
        <v>7.9000000000000001E-2</v>
      </c>
      <c r="BA124" s="82">
        <f t="shared" si="18"/>
        <v>0.95</v>
      </c>
      <c r="BB124" s="82">
        <f t="shared" si="19"/>
        <v>0.31045751633986923</v>
      </c>
      <c r="BC124" s="59">
        <v>44288</v>
      </c>
      <c r="BD124" s="59">
        <v>920</v>
      </c>
      <c r="BE124" s="59" t="s">
        <v>106</v>
      </c>
      <c r="BF124" s="59">
        <v>51202080402</v>
      </c>
      <c r="BG124" s="59" t="s">
        <v>95</v>
      </c>
      <c r="BH124" s="59">
        <v>39.012599899999998</v>
      </c>
      <c r="BI124" s="59">
        <v>-86.202697799999996</v>
      </c>
      <c r="BJ124" s="59" t="s">
        <v>92</v>
      </c>
      <c r="BK124" s="59">
        <v>6</v>
      </c>
      <c r="BL124" s="59">
        <v>5.5</v>
      </c>
      <c r="BM124" s="59">
        <v>0</v>
      </c>
      <c r="BN124" s="59" t="s">
        <v>96</v>
      </c>
      <c r="BO124" s="59" t="s">
        <v>97</v>
      </c>
      <c r="BP124" s="59" t="s">
        <v>107</v>
      </c>
      <c r="BQ124" s="59" t="s">
        <v>98</v>
      </c>
      <c r="BR124" s="59">
        <v>5.9775832996653618E-4</v>
      </c>
      <c r="BS124" s="59" t="s">
        <v>103</v>
      </c>
      <c r="BT124" s="59">
        <v>3.5000000000000001E-3</v>
      </c>
      <c r="BU124" s="59">
        <v>10</v>
      </c>
      <c r="BV124" s="59">
        <v>5</v>
      </c>
      <c r="BW124" s="59">
        <v>5</v>
      </c>
      <c r="BX124" s="59">
        <v>16</v>
      </c>
      <c r="BY124" s="59">
        <v>8</v>
      </c>
      <c r="BZ124" s="59">
        <v>9</v>
      </c>
      <c r="CA124" s="59">
        <v>4</v>
      </c>
      <c r="CB124" s="59">
        <v>3</v>
      </c>
      <c r="CC124" s="59">
        <v>2</v>
      </c>
      <c r="CD124" s="59">
        <v>2</v>
      </c>
      <c r="CE124" s="59">
        <v>4</v>
      </c>
      <c r="CF124" s="59">
        <v>4</v>
      </c>
      <c r="CG124" s="59">
        <v>6</v>
      </c>
      <c r="CH124" s="59">
        <v>4</v>
      </c>
      <c r="CI124" s="76">
        <v>82</v>
      </c>
      <c r="CJ124" s="45">
        <v>80</v>
      </c>
    </row>
    <row r="125" spans="1:88" ht="14" customHeight="1" x14ac:dyDescent="0.35">
      <c r="A125" s="79">
        <v>924</v>
      </c>
      <c r="B125" s="61" t="s">
        <v>100</v>
      </c>
      <c r="C125" s="61" t="s">
        <v>99</v>
      </c>
      <c r="D125" s="63">
        <v>39.033500699999998</v>
      </c>
      <c r="E125" s="63">
        <v>-86.261497500000004</v>
      </c>
      <c r="F125" s="59" t="s">
        <v>304</v>
      </c>
      <c r="G125" s="59" t="s">
        <v>91</v>
      </c>
      <c r="H125" s="59">
        <v>51202080404</v>
      </c>
      <c r="I125" s="59">
        <v>39.033500699999998</v>
      </c>
      <c r="J125" s="59">
        <v>-86.261497500000004</v>
      </c>
      <c r="K125" s="59" t="s">
        <v>92</v>
      </c>
      <c r="L125" s="68">
        <v>0</v>
      </c>
      <c r="M125" s="70"/>
      <c r="N125" s="62">
        <v>3.1</v>
      </c>
      <c r="O125" s="62" t="s">
        <v>93</v>
      </c>
      <c r="P125" s="59"/>
      <c r="Q125" s="59">
        <v>6</v>
      </c>
      <c r="R125" s="70"/>
      <c r="S125" s="62">
        <v>0.7</v>
      </c>
      <c r="T125" s="70" t="s">
        <v>94</v>
      </c>
      <c r="U125" s="62">
        <v>2E-3</v>
      </c>
      <c r="V125" s="70"/>
      <c r="W125" s="62">
        <v>5.0000000000000001E-3</v>
      </c>
      <c r="X125" s="70" t="s">
        <v>94</v>
      </c>
      <c r="Y125" s="62">
        <v>0.1</v>
      </c>
      <c r="Z125" s="70" t="s">
        <v>94</v>
      </c>
      <c r="AA125" s="62">
        <v>7.9000000000000008E-3</v>
      </c>
      <c r="AB125" s="70" t="s">
        <v>94</v>
      </c>
      <c r="AC125" s="71">
        <v>1.4E-2</v>
      </c>
      <c r="AD125" s="69" t="s">
        <v>102</v>
      </c>
      <c r="AE125" s="62"/>
      <c r="AF125" s="68">
        <v>8</v>
      </c>
      <c r="AG125" s="68">
        <v>5</v>
      </c>
      <c r="AH125" s="68">
        <v>5</v>
      </c>
      <c r="AI125" s="68">
        <v>6</v>
      </c>
      <c r="AJ125" s="68">
        <v>3</v>
      </c>
      <c r="AK125" s="68">
        <v>9</v>
      </c>
      <c r="AL125" s="68">
        <v>5</v>
      </c>
      <c r="AM125" s="68">
        <v>5</v>
      </c>
      <c r="AN125" s="68">
        <v>2</v>
      </c>
      <c r="AO125" s="68">
        <v>3</v>
      </c>
      <c r="AP125" s="68">
        <v>2</v>
      </c>
      <c r="AQ125" s="68">
        <v>0</v>
      </c>
      <c r="AR125" s="68">
        <v>0</v>
      </c>
      <c r="AS125" s="68">
        <v>0</v>
      </c>
      <c r="AT125" s="76">
        <v>53</v>
      </c>
      <c r="AU125" s="68">
        <v>120</v>
      </c>
      <c r="AV125" s="59"/>
      <c r="AW125" s="59"/>
      <c r="AX125" s="59"/>
      <c r="AY125" s="81">
        <f t="shared" si="16"/>
        <v>50</v>
      </c>
      <c r="AZ125" s="82">
        <f t="shared" si="17"/>
        <v>7.9000000000000001E-2</v>
      </c>
      <c r="BA125" s="82">
        <f t="shared" si="18"/>
        <v>2.5</v>
      </c>
      <c r="BB125" s="82">
        <f t="shared" si="19"/>
        <v>0.81699346405228757</v>
      </c>
      <c r="BC125" s="59">
        <v>44288</v>
      </c>
      <c r="BD125" s="59">
        <v>924</v>
      </c>
      <c r="BE125" s="59" t="s">
        <v>101</v>
      </c>
      <c r="BF125" s="59">
        <v>51202080404</v>
      </c>
      <c r="BG125" s="59" t="s">
        <v>95</v>
      </c>
      <c r="BH125" s="59">
        <v>39.033500699999998</v>
      </c>
      <c r="BI125" s="59">
        <v>-86.261497500000004</v>
      </c>
      <c r="BJ125" s="59" t="s">
        <v>92</v>
      </c>
      <c r="BK125" s="59">
        <v>8</v>
      </c>
      <c r="BL125" s="59">
        <v>5</v>
      </c>
      <c r="BM125" s="59">
        <v>0</v>
      </c>
      <c r="BN125" s="59" t="s">
        <v>96</v>
      </c>
      <c r="BO125" s="59" t="s">
        <v>97</v>
      </c>
      <c r="BP125" s="59">
        <v>4.2999999999999997E-2</v>
      </c>
      <c r="BQ125" s="59" t="s">
        <v>98</v>
      </c>
      <c r="BR125" s="59">
        <v>2.2187299459434194E-4</v>
      </c>
      <c r="BS125" s="59" t="s">
        <v>103</v>
      </c>
      <c r="BT125" s="59">
        <v>3.0000000000000001E-3</v>
      </c>
      <c r="BU125" s="59">
        <v>10</v>
      </c>
      <c r="BV125" s="59">
        <v>5</v>
      </c>
      <c r="BW125" s="59">
        <v>5</v>
      </c>
      <c r="BX125" s="59">
        <v>12</v>
      </c>
      <c r="BY125" s="59">
        <v>3</v>
      </c>
      <c r="BZ125" s="59">
        <v>9</v>
      </c>
      <c r="CA125" s="59">
        <v>5</v>
      </c>
      <c r="CB125" s="59">
        <v>5</v>
      </c>
      <c r="CC125" s="59">
        <v>2</v>
      </c>
      <c r="CD125" s="59">
        <v>2</v>
      </c>
      <c r="CE125" s="59">
        <v>8</v>
      </c>
      <c r="CF125" s="59">
        <v>4</v>
      </c>
      <c r="CG125" s="59">
        <v>6</v>
      </c>
      <c r="CH125" s="59">
        <v>4</v>
      </c>
      <c r="CI125" s="76">
        <v>80</v>
      </c>
      <c r="CJ125" s="45">
        <v>50</v>
      </c>
    </row>
    <row r="126" spans="1:88" ht="14" customHeight="1" x14ac:dyDescent="0.35">
      <c r="A126" s="79">
        <v>930</v>
      </c>
      <c r="B126" s="61" t="s">
        <v>89</v>
      </c>
      <c r="C126" s="61" t="s">
        <v>88</v>
      </c>
      <c r="D126" s="63">
        <v>39.0021019</v>
      </c>
      <c r="E126" s="63">
        <v>-86.151702900000004</v>
      </c>
      <c r="F126" s="59" t="s">
        <v>301</v>
      </c>
      <c r="G126" s="59" t="s">
        <v>91</v>
      </c>
      <c r="H126" s="59">
        <v>51202080401</v>
      </c>
      <c r="I126" s="59">
        <v>39.0021019</v>
      </c>
      <c r="J126" s="59">
        <v>-86.151702900000004</v>
      </c>
      <c r="K126" s="59" t="s">
        <v>92</v>
      </c>
      <c r="L126" s="68">
        <v>1</v>
      </c>
      <c r="M126" s="70"/>
      <c r="N126" s="62">
        <v>435.2</v>
      </c>
      <c r="O126" s="62" t="s">
        <v>93</v>
      </c>
      <c r="P126" s="59">
        <v>17</v>
      </c>
      <c r="Q126" s="59">
        <v>5</v>
      </c>
      <c r="R126" s="70" t="s">
        <v>94</v>
      </c>
      <c r="S126" s="62">
        <v>0.5</v>
      </c>
      <c r="T126" s="70" t="s">
        <v>94</v>
      </c>
      <c r="U126" s="62">
        <v>2E-3</v>
      </c>
      <c r="V126" s="70"/>
      <c r="W126" s="62">
        <v>5.0000000000000001E-3</v>
      </c>
      <c r="X126" s="70" t="s">
        <v>94</v>
      </c>
      <c r="Y126" s="62">
        <v>0.1</v>
      </c>
      <c r="Z126" s="70"/>
      <c r="AA126" s="62">
        <v>1.4E-2</v>
      </c>
      <c r="AB126" s="70"/>
      <c r="AC126" s="71">
        <v>1.6E-2</v>
      </c>
      <c r="AD126" s="69">
        <v>5.0730998980069719E-4</v>
      </c>
      <c r="AE126" s="62"/>
      <c r="AF126" s="68">
        <v>14</v>
      </c>
      <c r="AG126" s="68">
        <v>5</v>
      </c>
      <c r="AH126" s="68">
        <v>5</v>
      </c>
      <c r="AI126" s="68">
        <v>4</v>
      </c>
      <c r="AJ126" s="68">
        <v>6</v>
      </c>
      <c r="AK126" s="68">
        <v>9</v>
      </c>
      <c r="AL126" s="68">
        <v>5</v>
      </c>
      <c r="AM126" s="68">
        <v>1</v>
      </c>
      <c r="AN126" s="68">
        <v>4</v>
      </c>
      <c r="AO126" s="68">
        <v>3</v>
      </c>
      <c r="AP126" s="68">
        <v>4</v>
      </c>
      <c r="AQ126" s="68">
        <v>1</v>
      </c>
      <c r="AR126" s="68">
        <v>0</v>
      </c>
      <c r="AS126" s="68">
        <v>0</v>
      </c>
      <c r="AT126" s="76">
        <v>61</v>
      </c>
      <c r="AU126" s="68">
        <v>250</v>
      </c>
      <c r="AV126" s="59"/>
      <c r="AW126" s="59"/>
      <c r="AX126" s="59"/>
      <c r="AY126" s="81">
        <f t="shared" si="16"/>
        <v>50</v>
      </c>
      <c r="AZ126" s="82">
        <f t="shared" si="17"/>
        <v>0.13999999999999999</v>
      </c>
      <c r="BA126" s="82">
        <f t="shared" si="18"/>
        <v>2.5</v>
      </c>
      <c r="BB126" s="82">
        <f t="shared" si="19"/>
        <v>0.81699346405228757</v>
      </c>
      <c r="BC126" s="59">
        <v>44288</v>
      </c>
      <c r="BD126" s="59">
        <v>930</v>
      </c>
      <c r="BE126" s="59" t="s">
        <v>90</v>
      </c>
      <c r="BF126" s="59">
        <v>51202080401</v>
      </c>
      <c r="BG126" s="59" t="s">
        <v>95</v>
      </c>
      <c r="BH126" s="59">
        <v>39.0021019</v>
      </c>
      <c r="BI126" s="59">
        <v>-86.151702900000004</v>
      </c>
      <c r="BJ126" s="59" t="s">
        <v>92</v>
      </c>
      <c r="BK126" s="59">
        <v>7</v>
      </c>
      <c r="BL126" s="59">
        <v>5</v>
      </c>
      <c r="BM126" s="59">
        <v>4.0999999999999996</v>
      </c>
      <c r="BN126" s="59" t="s">
        <v>96</v>
      </c>
      <c r="BO126" s="59" t="s">
        <v>97</v>
      </c>
      <c r="BP126" s="59">
        <v>0.13100000000000001</v>
      </c>
      <c r="BQ126" s="59" t="s">
        <v>98</v>
      </c>
      <c r="BR126" s="59">
        <v>2.0485452420445106E-4</v>
      </c>
      <c r="BS126" s="59">
        <v>0.23200000000000001</v>
      </c>
      <c r="BT126" s="59">
        <v>5.0000000000000001E-3</v>
      </c>
      <c r="BU126" s="59">
        <v>5</v>
      </c>
      <c r="BV126" s="59">
        <v>0</v>
      </c>
      <c r="BW126" s="59">
        <v>0</v>
      </c>
      <c r="BX126" s="59">
        <v>6</v>
      </c>
      <c r="BY126" s="59">
        <v>6</v>
      </c>
      <c r="BZ126" s="59">
        <v>9</v>
      </c>
      <c r="CA126" s="59">
        <v>0</v>
      </c>
      <c r="CB126" s="59">
        <v>4</v>
      </c>
      <c r="CC126" s="59">
        <v>2</v>
      </c>
      <c r="CD126" s="59">
        <v>2</v>
      </c>
      <c r="CE126" s="59">
        <v>0</v>
      </c>
      <c r="CF126" s="59">
        <v>4</v>
      </c>
      <c r="CG126" s="59">
        <v>5</v>
      </c>
      <c r="CH126" s="59">
        <v>2</v>
      </c>
      <c r="CI126" s="76">
        <v>45</v>
      </c>
      <c r="CJ126" s="45">
        <v>100</v>
      </c>
    </row>
    <row r="127" spans="1:88" ht="14" customHeight="1" x14ac:dyDescent="0.3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77"/>
      <c r="AU127" s="46"/>
    </row>
    <row r="128" spans="1:88" ht="14" customHeight="1" x14ac:dyDescent="0.35">
      <c r="N128" s="55"/>
      <c r="P128" s="56"/>
      <c r="S128" s="53"/>
      <c r="U128" s="53"/>
      <c r="W128" s="53"/>
      <c r="Y128" s="53"/>
      <c r="AA128" s="53"/>
      <c r="AD128" s="53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77"/>
      <c r="AU128" s="46"/>
      <c r="AY128" s="57"/>
      <c r="AZ128" s="57"/>
      <c r="BA128" s="57"/>
      <c r="BB128" s="57"/>
    </row>
    <row r="129" spans="14:54" ht="14" customHeight="1" x14ac:dyDescent="0.35">
      <c r="N129" s="55"/>
      <c r="P129" s="56"/>
      <c r="S129" s="53"/>
      <c r="T129" s="58"/>
      <c r="U129" s="53"/>
      <c r="V129" s="58"/>
      <c r="W129" s="53"/>
      <c r="X129" s="58"/>
      <c r="Y129" s="53"/>
      <c r="Z129" s="58"/>
      <c r="AA129" s="53"/>
      <c r="AD129" s="53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77"/>
      <c r="AU129" s="46"/>
      <c r="AY129" s="57"/>
      <c r="AZ129" s="57"/>
      <c r="BA129" s="57"/>
      <c r="BB129" s="57"/>
    </row>
    <row r="130" spans="14:54" ht="14" customHeight="1" x14ac:dyDescent="0.35"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77"/>
      <c r="AU130" s="46"/>
    </row>
  </sheetData>
  <conditionalFormatting sqref="H25 A25:C25">
    <cfRule type="expression" dxfId="1621" priority="461">
      <formula>#REF!="Alk HYPO DUP"</formula>
    </cfRule>
    <cfRule type="expression" dxfId="1620" priority="462">
      <formula>#REF!="Alk EPI DUP"</formula>
    </cfRule>
    <cfRule type="expression" dxfId="1619" priority="463">
      <formula>#REF!="Alk BLANK"</formula>
    </cfRule>
    <cfRule type="expression" dxfId="1618" priority="464">
      <formula>#REF!="Re-run"</formula>
    </cfRule>
    <cfRule type="expression" dxfId="1617" priority="465">
      <formula>#REF!="LabBlank"</formula>
    </cfRule>
    <cfRule type="expression" dxfId="1616" priority="466">
      <formula>#REF!="Split"</formula>
    </cfRule>
  </conditionalFormatting>
  <conditionalFormatting sqref="H71:J71 H68:J68 A26:C126 A3:C24 G44:J44 G103:H103 G90:H90 G30:J30 G88:J88 G96:J96 G121:J121">
    <cfRule type="expression" dxfId="1615" priority="467">
      <formula>#REF!="Alk HYPO DUP"</formula>
    </cfRule>
    <cfRule type="expression" dxfId="1614" priority="468">
      <formula>#REF!="Alk EPI DUP"</formula>
    </cfRule>
    <cfRule type="expression" dxfId="1613" priority="469">
      <formula>#REF!="Alk BLANK"</formula>
    </cfRule>
    <cfRule type="expression" dxfId="1612" priority="470">
      <formula>#REF!="Re-run"</formula>
    </cfRule>
    <cfRule type="expression" dxfId="1611" priority="471">
      <formula>#REF!="LabBlank"</formula>
    </cfRule>
    <cfRule type="expression" dxfId="1610" priority="472">
      <formula>#REF!="Split"</formula>
    </cfRule>
  </conditionalFormatting>
  <conditionalFormatting sqref="H28:J28 H42:J43 H39:J39 H34:J35 H32:J32 H65:J65 H55:J56 H48:J50 H45:J45">
    <cfRule type="expression" dxfId="1609" priority="473">
      <formula>#REF!="Alk HYPO DUP"</formula>
    </cfRule>
    <cfRule type="expression" dxfId="1608" priority="474">
      <formula>#REF!="Alk EPI DUP"</formula>
    </cfRule>
    <cfRule type="expression" dxfId="1607" priority="475">
      <formula>#REF!="Alk BLANK"</formula>
    </cfRule>
    <cfRule type="expression" dxfId="1606" priority="476">
      <formula>#REF!="Re-run"</formula>
    </cfRule>
    <cfRule type="expression" dxfId="1605" priority="477">
      <formula>#REF!="LabBlank"</formula>
    </cfRule>
    <cfRule type="expression" dxfId="1604" priority="478">
      <formula>#REF!="Split"</formula>
    </cfRule>
  </conditionalFormatting>
  <conditionalFormatting sqref="H58">
    <cfRule type="expression" dxfId="1603" priority="479">
      <formula>#REF!="Alk HYPO DUP"</formula>
    </cfRule>
    <cfRule type="expression" dxfId="1602" priority="480">
      <formula>#REF!="Alk EPI DUP"</formula>
    </cfRule>
    <cfRule type="expression" dxfId="1601" priority="481">
      <formula>#REF!="Alk BLANK"</formula>
    </cfRule>
    <cfRule type="expression" dxfId="1600" priority="482">
      <formula>#REF!="Re-run"</formula>
    </cfRule>
    <cfRule type="expression" dxfId="1599" priority="483">
      <formula>#REF!="LabBlank"</formula>
    </cfRule>
    <cfRule type="expression" dxfId="1598" priority="484">
      <formula>#REF!="Split"</formula>
    </cfRule>
  </conditionalFormatting>
  <conditionalFormatting sqref="H76:J77">
    <cfRule type="expression" dxfId="1597" priority="485">
      <formula>#REF!="Alk HYPO DUP"</formula>
    </cfRule>
    <cfRule type="expression" dxfId="1596" priority="486">
      <formula>#REF!="Alk EPI DUP"</formula>
    </cfRule>
    <cfRule type="expression" dxfId="1595" priority="487">
      <formula>#REF!="Alk BLANK"</formula>
    </cfRule>
    <cfRule type="expression" dxfId="1594" priority="488">
      <formula>#REF!="Re-run"</formula>
    </cfRule>
    <cfRule type="expression" dxfId="1593" priority="489">
      <formula>#REF!="LabBlank"</formula>
    </cfRule>
    <cfRule type="expression" dxfId="1592" priority="490">
      <formula>#REF!="Split"</formula>
    </cfRule>
  </conditionalFormatting>
  <conditionalFormatting sqref="H85:J86 H92:J95">
    <cfRule type="expression" dxfId="1591" priority="491">
      <formula>#REF!="Alk HYPO DUP"</formula>
    </cfRule>
    <cfRule type="expression" dxfId="1590" priority="492">
      <formula>#REF!="Alk EPI DUP"</formula>
    </cfRule>
    <cfRule type="expression" dxfId="1589" priority="493">
      <formula>#REF!="Alk BLANK"</formula>
    </cfRule>
    <cfRule type="expression" dxfId="1588" priority="494">
      <formula>#REF!="Re-run"</formula>
    </cfRule>
    <cfRule type="expression" dxfId="1587" priority="495">
      <formula>#REF!="LabBlank"</formula>
    </cfRule>
    <cfRule type="expression" dxfId="1586" priority="496">
      <formula>#REF!="Split"</formula>
    </cfRule>
  </conditionalFormatting>
  <conditionalFormatting sqref="H99">
    <cfRule type="expression" dxfId="1585" priority="497">
      <formula>#REF!="Alk HYPO DUP"</formula>
    </cfRule>
    <cfRule type="expression" dxfId="1584" priority="498">
      <formula>#REF!="Alk EPI DUP"</formula>
    </cfRule>
    <cfRule type="expression" dxfId="1583" priority="499">
      <formula>#REF!="Alk BLANK"</formula>
    </cfRule>
    <cfRule type="expression" dxfId="1582" priority="500">
      <formula>#REF!="Re-run"</formula>
    </cfRule>
    <cfRule type="expression" dxfId="1581" priority="501">
      <formula>#REF!="LabBlank"</formula>
    </cfRule>
    <cfRule type="expression" dxfId="1580" priority="502">
      <formula>#REF!="Split"</formula>
    </cfRule>
  </conditionalFormatting>
  <conditionalFormatting sqref="H114:J114 H107:J108">
    <cfRule type="expression" dxfId="1579" priority="503">
      <formula>#REF!="Alk HYPO DUP"</formula>
    </cfRule>
    <cfRule type="expression" dxfId="1578" priority="504">
      <formula>#REF!="Alk EPI DUP"</formula>
    </cfRule>
    <cfRule type="expression" dxfId="1577" priority="505">
      <formula>#REF!="Alk BLANK"</formula>
    </cfRule>
    <cfRule type="expression" dxfId="1576" priority="506">
      <formula>#REF!="Re-run"</formula>
    </cfRule>
    <cfRule type="expression" dxfId="1575" priority="507">
      <formula>#REF!="LabBlank"</formula>
    </cfRule>
    <cfRule type="expression" dxfId="1574" priority="508">
      <formula>#REF!="Split"</formula>
    </cfRule>
  </conditionalFormatting>
  <conditionalFormatting sqref="H115">
    <cfRule type="expression" dxfId="1573" priority="509">
      <formula>#REF!="Alk HYPO DUP"</formula>
    </cfRule>
    <cfRule type="expression" dxfId="1572" priority="510">
      <formula>#REF!="Alk EPI DUP"</formula>
    </cfRule>
    <cfRule type="expression" dxfId="1571" priority="511">
      <formula>#REF!="Alk BLANK"</formula>
    </cfRule>
    <cfRule type="expression" dxfId="1570" priority="512">
      <formula>#REF!="Re-run"</formula>
    </cfRule>
    <cfRule type="expression" dxfId="1569" priority="513">
      <formula>#REF!="LabBlank"</formula>
    </cfRule>
    <cfRule type="expression" dxfId="1568" priority="514">
      <formula>#REF!="Split"</formula>
    </cfRule>
  </conditionalFormatting>
  <conditionalFormatting sqref="H104:J104">
    <cfRule type="expression" dxfId="1567" priority="515">
      <formula>#REF!="Alk HYPO DUP"</formula>
    </cfRule>
    <cfRule type="expression" dxfId="1566" priority="516">
      <formula>#REF!="Alk EPI DUP"</formula>
    </cfRule>
    <cfRule type="expression" dxfId="1565" priority="517">
      <formula>#REF!="Alk BLANK"</formula>
    </cfRule>
    <cfRule type="expression" dxfId="1564" priority="518">
      <formula>#REF!="Re-run"</formula>
    </cfRule>
    <cfRule type="expression" dxfId="1563" priority="519">
      <formula>#REF!="LabBlank"</formula>
    </cfRule>
    <cfRule type="expression" dxfId="1562" priority="520">
      <formula>#REF!="Split"</formula>
    </cfRule>
  </conditionalFormatting>
  <conditionalFormatting sqref="H118:J118">
    <cfRule type="expression" dxfId="1561" priority="521">
      <formula>#REF!="Alk HYPO DUP"</formula>
    </cfRule>
    <cfRule type="expression" dxfId="1560" priority="522">
      <formula>#REF!="Alk EPI DUP"</formula>
    </cfRule>
    <cfRule type="expression" dxfId="1559" priority="523">
      <formula>#REF!="Alk BLANK"</formula>
    </cfRule>
    <cfRule type="expression" dxfId="1558" priority="524">
      <formula>#REF!="Re-run"</formula>
    </cfRule>
    <cfRule type="expression" dxfId="1557" priority="525">
      <formula>#REF!="LabBlank"</formula>
    </cfRule>
    <cfRule type="expression" dxfId="1556" priority="526">
      <formula>#REF!="Split"</formula>
    </cfRule>
  </conditionalFormatting>
  <conditionalFormatting sqref="H122">
    <cfRule type="expression" dxfId="1555" priority="527">
      <formula>#REF!="Alk HYPO DUP"</formula>
    </cfRule>
    <cfRule type="expression" dxfId="1554" priority="528">
      <formula>#REF!="Alk EPI DUP"</formula>
    </cfRule>
    <cfRule type="expression" dxfId="1553" priority="529">
      <formula>#REF!="Alk BLANK"</formula>
    </cfRule>
    <cfRule type="expression" dxfId="1552" priority="530">
      <formula>#REF!="Re-run"</formula>
    </cfRule>
    <cfRule type="expression" dxfId="1551" priority="531">
      <formula>#REF!="LabBlank"</formula>
    </cfRule>
    <cfRule type="expression" dxfId="1550" priority="532">
      <formula>#REF!="Split"</formula>
    </cfRule>
  </conditionalFormatting>
  <conditionalFormatting sqref="H126">
    <cfRule type="expression" dxfId="1549" priority="533">
      <formula>#REF!="Alk HYPO DUP"</formula>
    </cfRule>
    <cfRule type="expression" dxfId="1548" priority="534">
      <formula>#REF!="Alk EPI DUP"</formula>
    </cfRule>
    <cfRule type="expression" dxfId="1547" priority="535">
      <formula>#REF!="Alk BLANK"</formula>
    </cfRule>
    <cfRule type="expression" dxfId="1546" priority="536">
      <formula>#REF!="Re-run"</formula>
    </cfRule>
    <cfRule type="expression" dxfId="1545" priority="537">
      <formula>#REF!="LabBlank"</formula>
    </cfRule>
    <cfRule type="expression" dxfId="1544" priority="538">
      <formula>#REF!="Split"</formula>
    </cfRule>
  </conditionalFormatting>
  <conditionalFormatting sqref="H113">
    <cfRule type="expression" dxfId="1543" priority="539">
      <formula>#REF!="Alk HYPO DUP"</formula>
    </cfRule>
    <cfRule type="expression" dxfId="1542" priority="540">
      <formula>#REF!="Alk EPI DUP"</formula>
    </cfRule>
    <cfRule type="expression" dxfId="1541" priority="541">
      <formula>#REF!="Alk BLANK"</formula>
    </cfRule>
    <cfRule type="expression" dxfId="1540" priority="542">
      <formula>#REF!="Re-run"</formula>
    </cfRule>
    <cfRule type="expression" dxfId="1539" priority="543">
      <formula>#REF!="LabBlank"</formula>
    </cfRule>
    <cfRule type="expression" dxfId="1538" priority="544">
      <formula>#REF!="Split"</formula>
    </cfRule>
  </conditionalFormatting>
  <conditionalFormatting sqref="H112">
    <cfRule type="expression" dxfId="1537" priority="545">
      <formula>#REF!="Alk HYPO DUP"</formula>
    </cfRule>
    <cfRule type="expression" dxfId="1536" priority="546">
      <formula>#REF!="Alk EPI DUP"</formula>
    </cfRule>
    <cfRule type="expression" dxfId="1535" priority="547">
      <formula>#REF!="Alk BLANK"</formula>
    </cfRule>
    <cfRule type="expression" dxfId="1534" priority="548">
      <formula>#REF!="Re-run"</formula>
    </cfRule>
    <cfRule type="expression" dxfId="1533" priority="549">
      <formula>#REF!="LabBlank"</formula>
    </cfRule>
    <cfRule type="expression" dxfId="1532" priority="550">
      <formula>#REF!="Split"</formula>
    </cfRule>
  </conditionalFormatting>
  <conditionalFormatting sqref="H111">
    <cfRule type="expression" dxfId="1531" priority="551">
      <formula>#REF!="Alk HYPO DUP"</formula>
    </cfRule>
    <cfRule type="expression" dxfId="1530" priority="552">
      <formula>#REF!="Alk EPI DUP"</formula>
    </cfRule>
    <cfRule type="expression" dxfId="1529" priority="553">
      <formula>#REF!="Alk BLANK"</formula>
    </cfRule>
    <cfRule type="expression" dxfId="1528" priority="554">
      <formula>#REF!="Re-run"</formula>
    </cfRule>
    <cfRule type="expression" dxfId="1527" priority="555">
      <formula>#REF!="LabBlank"</formula>
    </cfRule>
    <cfRule type="expression" dxfId="1526" priority="556">
      <formula>#REF!="Split"</formula>
    </cfRule>
  </conditionalFormatting>
  <conditionalFormatting sqref="H110">
    <cfRule type="expression" dxfId="1525" priority="557">
      <formula>#REF!="Alk HYPO DUP"</formula>
    </cfRule>
    <cfRule type="expression" dxfId="1524" priority="558">
      <formula>#REF!="Alk EPI DUP"</formula>
    </cfRule>
    <cfRule type="expression" dxfId="1523" priority="559">
      <formula>#REF!="Alk BLANK"</formula>
    </cfRule>
    <cfRule type="expression" dxfId="1522" priority="560">
      <formula>#REF!="Re-run"</formula>
    </cfRule>
    <cfRule type="expression" dxfId="1521" priority="561">
      <formula>#REF!="LabBlank"</formula>
    </cfRule>
    <cfRule type="expression" dxfId="1520" priority="562">
      <formula>#REF!="Split"</formula>
    </cfRule>
  </conditionalFormatting>
  <conditionalFormatting sqref="H109">
    <cfRule type="expression" dxfId="1519" priority="563">
      <formula>#REF!="Alk HYPO DUP"</formula>
    </cfRule>
    <cfRule type="expression" dxfId="1518" priority="564">
      <formula>#REF!="Alk EPI DUP"</formula>
    </cfRule>
    <cfRule type="expression" dxfId="1517" priority="565">
      <formula>#REF!="Alk BLANK"</formula>
    </cfRule>
    <cfRule type="expression" dxfId="1516" priority="566">
      <formula>#REF!="Re-run"</formula>
    </cfRule>
    <cfRule type="expression" dxfId="1515" priority="567">
      <formula>#REF!="LabBlank"</formula>
    </cfRule>
    <cfRule type="expression" dxfId="1514" priority="568">
      <formula>#REF!="Split"</formula>
    </cfRule>
  </conditionalFormatting>
  <conditionalFormatting sqref="H106">
    <cfRule type="expression" dxfId="1513" priority="569">
      <formula>#REF!="Alk HYPO DUP"</formula>
    </cfRule>
    <cfRule type="expression" dxfId="1512" priority="570">
      <formula>#REF!="Alk EPI DUP"</formula>
    </cfRule>
    <cfRule type="expression" dxfId="1511" priority="571">
      <formula>#REF!="Alk BLANK"</formula>
    </cfRule>
    <cfRule type="expression" dxfId="1510" priority="572">
      <formula>#REF!="Re-run"</formula>
    </cfRule>
    <cfRule type="expression" dxfId="1509" priority="573">
      <formula>#REF!="LabBlank"</formula>
    </cfRule>
    <cfRule type="expression" dxfId="1508" priority="574">
      <formula>#REF!="Split"</formula>
    </cfRule>
  </conditionalFormatting>
  <conditionalFormatting sqref="H105">
    <cfRule type="expression" dxfId="1507" priority="575">
      <formula>#REF!="Alk HYPO DUP"</formula>
    </cfRule>
    <cfRule type="expression" dxfId="1506" priority="576">
      <formula>#REF!="Alk EPI DUP"</formula>
    </cfRule>
    <cfRule type="expression" dxfId="1505" priority="577">
      <formula>#REF!="Alk BLANK"</formula>
    </cfRule>
    <cfRule type="expression" dxfId="1504" priority="578">
      <formula>#REF!="Re-run"</formula>
    </cfRule>
    <cfRule type="expression" dxfId="1503" priority="579">
      <formula>#REF!="LabBlank"</formula>
    </cfRule>
    <cfRule type="expression" dxfId="1502" priority="580">
      <formula>#REF!="Split"</formula>
    </cfRule>
  </conditionalFormatting>
  <conditionalFormatting sqref="H101:H102">
    <cfRule type="expression" dxfId="1501" priority="581">
      <formula>#REF!="Alk HYPO DUP"</formula>
    </cfRule>
    <cfRule type="expression" dxfId="1500" priority="582">
      <formula>#REF!="Alk EPI DUP"</formula>
    </cfRule>
    <cfRule type="expression" dxfId="1499" priority="583">
      <formula>#REF!="Alk BLANK"</formula>
    </cfRule>
    <cfRule type="expression" dxfId="1498" priority="584">
      <formula>#REF!="Re-run"</formula>
    </cfRule>
    <cfRule type="expression" dxfId="1497" priority="585">
      <formula>#REF!="LabBlank"</formula>
    </cfRule>
    <cfRule type="expression" dxfId="1496" priority="586">
      <formula>#REF!="Split"</formula>
    </cfRule>
  </conditionalFormatting>
  <conditionalFormatting sqref="H98">
    <cfRule type="expression" dxfId="1495" priority="587">
      <formula>#REF!="Alk HYPO DUP"</formula>
    </cfRule>
    <cfRule type="expression" dxfId="1494" priority="588">
      <formula>#REF!="Alk EPI DUP"</formula>
    </cfRule>
    <cfRule type="expression" dxfId="1493" priority="589">
      <formula>#REF!="Alk BLANK"</formula>
    </cfRule>
    <cfRule type="expression" dxfId="1492" priority="590">
      <formula>#REF!="Re-run"</formula>
    </cfRule>
    <cfRule type="expression" dxfId="1491" priority="591">
      <formula>#REF!="LabBlank"</formula>
    </cfRule>
    <cfRule type="expression" dxfId="1490" priority="592">
      <formula>#REF!="Split"</formula>
    </cfRule>
  </conditionalFormatting>
  <conditionalFormatting sqref="H80 H100">
    <cfRule type="expression" dxfId="1489" priority="593">
      <formula>#REF!="Alk HYPO DUP"</formula>
    </cfRule>
    <cfRule type="expression" dxfId="1488" priority="594">
      <formula>#REF!="Alk EPI DUP"</formula>
    </cfRule>
    <cfRule type="expression" dxfId="1487" priority="595">
      <formula>#REF!="Alk BLANK"</formula>
    </cfRule>
    <cfRule type="expression" dxfId="1486" priority="596">
      <formula>#REF!="Re-run"</formula>
    </cfRule>
    <cfRule type="expression" dxfId="1485" priority="597">
      <formula>#REF!="LabBlank"</formula>
    </cfRule>
    <cfRule type="expression" dxfId="1484" priority="598">
      <formula>#REF!="Split"</formula>
    </cfRule>
  </conditionalFormatting>
  <conditionalFormatting sqref="H91">
    <cfRule type="expression" dxfId="1483" priority="599">
      <formula>#REF!="Alk HYPO DUP"</formula>
    </cfRule>
    <cfRule type="expression" dxfId="1482" priority="600">
      <formula>#REF!="Alk EPI DUP"</formula>
    </cfRule>
    <cfRule type="expression" dxfId="1481" priority="601">
      <formula>#REF!="Alk BLANK"</formula>
    </cfRule>
    <cfRule type="expression" dxfId="1480" priority="602">
      <formula>#REF!="Re-run"</formula>
    </cfRule>
    <cfRule type="expression" dxfId="1479" priority="603">
      <formula>#REF!="LabBlank"</formula>
    </cfRule>
    <cfRule type="expression" dxfId="1478" priority="604">
      <formula>#REF!="Split"</formula>
    </cfRule>
  </conditionalFormatting>
  <conditionalFormatting sqref="H89">
    <cfRule type="expression" dxfId="1477" priority="605">
      <formula>#REF!="Alk HYPO DUP"</formula>
    </cfRule>
    <cfRule type="expression" dxfId="1476" priority="606">
      <formula>#REF!="Alk EPI DUP"</formula>
    </cfRule>
    <cfRule type="expression" dxfId="1475" priority="607">
      <formula>#REF!="Alk BLANK"</formula>
    </cfRule>
    <cfRule type="expression" dxfId="1474" priority="608">
      <formula>#REF!="Re-run"</formula>
    </cfRule>
    <cfRule type="expression" dxfId="1473" priority="609">
      <formula>#REF!="LabBlank"</formula>
    </cfRule>
    <cfRule type="expression" dxfId="1472" priority="610">
      <formula>#REF!="Split"</formula>
    </cfRule>
  </conditionalFormatting>
  <conditionalFormatting sqref="H73">
    <cfRule type="expression" dxfId="1471" priority="611">
      <formula>#REF!="Alk HYPO DUP"</formula>
    </cfRule>
    <cfRule type="expression" dxfId="1470" priority="612">
      <formula>#REF!="Alk EPI DUP"</formula>
    </cfRule>
    <cfRule type="expression" dxfId="1469" priority="613">
      <formula>#REF!="Alk BLANK"</formula>
    </cfRule>
    <cfRule type="expression" dxfId="1468" priority="614">
      <formula>#REF!="Re-run"</formula>
    </cfRule>
    <cfRule type="expression" dxfId="1467" priority="615">
      <formula>#REF!="LabBlank"</formula>
    </cfRule>
    <cfRule type="expression" dxfId="1466" priority="616">
      <formula>#REF!="Split"</formula>
    </cfRule>
  </conditionalFormatting>
  <conditionalFormatting sqref="H74">
    <cfRule type="expression" dxfId="1465" priority="617">
      <formula>#REF!="Alk HYPO DUP"</formula>
    </cfRule>
    <cfRule type="expression" dxfId="1464" priority="618">
      <formula>#REF!="Alk EPI DUP"</formula>
    </cfRule>
    <cfRule type="expression" dxfId="1463" priority="619">
      <formula>#REF!="Alk BLANK"</formula>
    </cfRule>
    <cfRule type="expression" dxfId="1462" priority="620">
      <formula>#REF!="Re-run"</formula>
    </cfRule>
    <cfRule type="expression" dxfId="1461" priority="621">
      <formula>#REF!="LabBlank"</formula>
    </cfRule>
    <cfRule type="expression" dxfId="1460" priority="622">
      <formula>#REF!="Split"</formula>
    </cfRule>
  </conditionalFormatting>
  <conditionalFormatting sqref="H75">
    <cfRule type="expression" dxfId="1459" priority="623">
      <formula>#REF!="Alk HYPO DUP"</formula>
    </cfRule>
    <cfRule type="expression" dxfId="1458" priority="624">
      <formula>#REF!="Alk EPI DUP"</formula>
    </cfRule>
    <cfRule type="expression" dxfId="1457" priority="625">
      <formula>#REF!="Alk BLANK"</formula>
    </cfRule>
    <cfRule type="expression" dxfId="1456" priority="626">
      <formula>#REF!="Re-run"</formula>
    </cfRule>
    <cfRule type="expression" dxfId="1455" priority="627">
      <formula>#REF!="LabBlank"</formula>
    </cfRule>
    <cfRule type="expression" dxfId="1454" priority="628">
      <formula>#REF!="Split"</formula>
    </cfRule>
  </conditionalFormatting>
  <conditionalFormatting sqref="H72">
    <cfRule type="expression" dxfId="1453" priority="629">
      <formula>#REF!="Alk HYPO DUP"</formula>
    </cfRule>
    <cfRule type="expression" dxfId="1452" priority="630">
      <formula>#REF!="Alk EPI DUP"</formula>
    </cfRule>
    <cfRule type="expression" dxfId="1451" priority="631">
      <formula>#REF!="Alk BLANK"</formula>
    </cfRule>
    <cfRule type="expression" dxfId="1450" priority="632">
      <formula>#REF!="Re-run"</formula>
    </cfRule>
    <cfRule type="expression" dxfId="1449" priority="633">
      <formula>#REF!="LabBlank"</formula>
    </cfRule>
    <cfRule type="expression" dxfId="1448" priority="634">
      <formula>#REF!="Split"</formula>
    </cfRule>
  </conditionalFormatting>
  <conditionalFormatting sqref="H26">
    <cfRule type="expression" dxfId="1447" priority="635">
      <formula>#REF!="Alk HYPO DUP"</formula>
    </cfRule>
    <cfRule type="expression" dxfId="1446" priority="636">
      <formula>#REF!="Alk EPI DUP"</formula>
    </cfRule>
    <cfRule type="expression" dxfId="1445" priority="637">
      <formula>#REF!="Alk BLANK"</formula>
    </cfRule>
    <cfRule type="expression" dxfId="1444" priority="638">
      <formula>#REF!="Re-run"</formula>
    </cfRule>
    <cfRule type="expression" dxfId="1443" priority="639">
      <formula>#REF!="LabBlank"</formula>
    </cfRule>
    <cfRule type="expression" dxfId="1442" priority="640">
      <formula>#REF!="Split"</formula>
    </cfRule>
  </conditionalFormatting>
  <conditionalFormatting sqref="H69:J70">
    <cfRule type="expression" dxfId="1441" priority="641">
      <formula>#REF!="Alk HYPO DUP"</formula>
    </cfRule>
    <cfRule type="expression" dxfId="1440" priority="642">
      <formula>#REF!="Alk EPI DUP"</formula>
    </cfRule>
    <cfRule type="expression" dxfId="1439" priority="643">
      <formula>#REF!="Alk BLANK"</formula>
    </cfRule>
    <cfRule type="expression" dxfId="1438" priority="644">
      <formula>#REF!="Re-run"</formula>
    </cfRule>
    <cfRule type="expression" dxfId="1437" priority="645">
      <formula>#REF!="LabBlank"</formula>
    </cfRule>
    <cfRule type="expression" dxfId="1436" priority="646">
      <formula>#REF!="Split"</formula>
    </cfRule>
  </conditionalFormatting>
  <conditionalFormatting sqref="H27:J27 H60:J62">
    <cfRule type="expression" dxfId="1435" priority="647">
      <formula>#REF!="Alk HYPO DUP"</formula>
    </cfRule>
    <cfRule type="expression" dxfId="1434" priority="648">
      <formula>#REF!="Alk EPI DUP"</formula>
    </cfRule>
    <cfRule type="expression" dxfId="1433" priority="649">
      <formula>#REF!="Alk BLANK"</formula>
    </cfRule>
    <cfRule type="expression" dxfId="1432" priority="650">
      <formula>#REF!="Re-run"</formula>
    </cfRule>
    <cfRule type="expression" dxfId="1431" priority="651">
      <formula>#REF!="LabBlank"</formula>
    </cfRule>
    <cfRule type="expression" dxfId="1430" priority="652">
      <formula>#REF!="Split"</formula>
    </cfRule>
  </conditionalFormatting>
  <conditionalFormatting sqref="H59">
    <cfRule type="expression" dxfId="1429" priority="653">
      <formula>#REF!="Alk HYPO DUP"</formula>
    </cfRule>
    <cfRule type="expression" dxfId="1428" priority="654">
      <formula>#REF!="Alk EPI DUP"</formula>
    </cfRule>
    <cfRule type="expression" dxfId="1427" priority="655">
      <formula>#REF!="Alk BLANK"</formula>
    </cfRule>
    <cfRule type="expression" dxfId="1426" priority="656">
      <formula>#REF!="Re-run"</formula>
    </cfRule>
    <cfRule type="expression" dxfId="1425" priority="657">
      <formula>#REF!="LabBlank"</formula>
    </cfRule>
    <cfRule type="expression" dxfId="1424" priority="658">
      <formula>#REF!="Split"</formula>
    </cfRule>
  </conditionalFormatting>
  <conditionalFormatting sqref="H57">
    <cfRule type="expression" dxfId="1423" priority="659">
      <formula>#REF!="Alk HYPO DUP"</formula>
    </cfRule>
    <cfRule type="expression" dxfId="1422" priority="660">
      <formula>#REF!="Alk EPI DUP"</formula>
    </cfRule>
    <cfRule type="expression" dxfId="1421" priority="661">
      <formula>#REF!="Alk BLANK"</formula>
    </cfRule>
    <cfRule type="expression" dxfId="1420" priority="662">
      <formula>#REF!="Re-run"</formula>
    </cfRule>
    <cfRule type="expression" dxfId="1419" priority="663">
      <formula>#REF!="LabBlank"</formula>
    </cfRule>
    <cfRule type="expression" dxfId="1418" priority="664">
      <formula>#REF!="Split"</formula>
    </cfRule>
  </conditionalFormatting>
  <conditionalFormatting sqref="H18">
    <cfRule type="expression" dxfId="1417" priority="665">
      <formula>#REF!="Alk HYPO DUP"</formula>
    </cfRule>
    <cfRule type="expression" dxfId="1416" priority="666">
      <formula>#REF!="Alk EPI DUP"</formula>
    </cfRule>
    <cfRule type="expression" dxfId="1415" priority="667">
      <formula>#REF!="Alk BLANK"</formula>
    </cfRule>
    <cfRule type="expression" dxfId="1414" priority="668">
      <formula>#REF!="Re-run"</formula>
    </cfRule>
    <cfRule type="expression" dxfId="1413" priority="669">
      <formula>#REF!="LabBlank"</formula>
    </cfRule>
    <cfRule type="expression" dxfId="1412" priority="670">
      <formula>#REF!="Split"</formula>
    </cfRule>
  </conditionalFormatting>
  <conditionalFormatting sqref="J3:J9 H10:J15 H5:I9 H3:I3 H4">
    <cfRule type="expression" dxfId="1411" priority="671">
      <formula>#REF!="Alk HYPO DUP"</formula>
    </cfRule>
    <cfRule type="expression" dxfId="1410" priority="672">
      <formula>#REF!="Alk EPI DUP"</formula>
    </cfRule>
    <cfRule type="expression" dxfId="1409" priority="673">
      <formula>#REF!="Alk BLANK"</formula>
    </cfRule>
    <cfRule type="expression" dxfId="1408" priority="674">
      <formula>#REF!="Re-run"</formula>
    </cfRule>
    <cfRule type="expression" dxfId="1407" priority="675">
      <formula>#REF!="LabBlank"</formula>
    </cfRule>
    <cfRule type="expression" dxfId="1406" priority="676">
      <formula>#REF!="Split"</formula>
    </cfRule>
  </conditionalFormatting>
  <conditionalFormatting sqref="I4">
    <cfRule type="expression" dxfId="1405" priority="677">
      <formula>#REF!="Alk HYPO DUP"</formula>
    </cfRule>
    <cfRule type="expression" dxfId="1404" priority="678">
      <formula>#REF!="Alk EPI DUP"</formula>
    </cfRule>
    <cfRule type="expression" dxfId="1403" priority="679">
      <formula>#REF!="Alk BLANK"</formula>
    </cfRule>
    <cfRule type="expression" dxfId="1402" priority="680">
      <formula>#REF!="Re-run"</formula>
    </cfRule>
    <cfRule type="expression" dxfId="1401" priority="681">
      <formula>#REF!="LabBlank"</formula>
    </cfRule>
    <cfRule type="expression" dxfId="1400" priority="682">
      <formula>#REF!="Split"</formula>
    </cfRule>
  </conditionalFormatting>
  <conditionalFormatting sqref="H19">
    <cfRule type="expression" dxfId="1399" priority="683">
      <formula>#REF!="Alk HYPO DUP"</formula>
    </cfRule>
    <cfRule type="expression" dxfId="1398" priority="684">
      <formula>#REF!="Alk EPI DUP"</formula>
    </cfRule>
    <cfRule type="expression" dxfId="1397" priority="685">
      <formula>#REF!="Alk BLANK"</formula>
    </cfRule>
    <cfRule type="expression" dxfId="1396" priority="686">
      <formula>#REF!="Re-run"</formula>
    </cfRule>
    <cfRule type="expression" dxfId="1395" priority="687">
      <formula>#REF!="LabBlank"</formula>
    </cfRule>
    <cfRule type="expression" dxfId="1394" priority="688">
      <formula>#REF!="Split"</formula>
    </cfRule>
  </conditionalFormatting>
  <conditionalFormatting sqref="H37:J38">
    <cfRule type="expression" dxfId="1393" priority="689">
      <formula>#REF!="Alk HYPO DUP"</formula>
    </cfRule>
    <cfRule type="expression" dxfId="1392" priority="690">
      <formula>#REF!="Alk EPI DUP"</formula>
    </cfRule>
    <cfRule type="expression" dxfId="1391" priority="691">
      <formula>#REF!="Alk BLANK"</formula>
    </cfRule>
    <cfRule type="expression" dxfId="1390" priority="692">
      <formula>#REF!="Re-run"</formula>
    </cfRule>
    <cfRule type="expression" dxfId="1389" priority="693">
      <formula>#REF!="LabBlank"</formula>
    </cfRule>
    <cfRule type="expression" dxfId="1388" priority="694">
      <formula>#REF!="Split"</formula>
    </cfRule>
  </conditionalFormatting>
  <conditionalFormatting sqref="H46">
    <cfRule type="expression" dxfId="1387" priority="695">
      <formula>#REF!="Alk HYPO DUP"</formula>
    </cfRule>
    <cfRule type="expression" dxfId="1386" priority="696">
      <formula>#REF!="Alk EPI DUP"</formula>
    </cfRule>
    <cfRule type="expression" dxfId="1385" priority="697">
      <formula>#REF!="Alk BLANK"</formula>
    </cfRule>
    <cfRule type="expression" dxfId="1384" priority="698">
      <formula>#REF!="Re-run"</formula>
    </cfRule>
    <cfRule type="expression" dxfId="1383" priority="699">
      <formula>#REF!="LabBlank"</formula>
    </cfRule>
    <cfRule type="expression" dxfId="1382" priority="700">
      <formula>#REF!="Split"</formula>
    </cfRule>
  </conditionalFormatting>
  <conditionalFormatting sqref="H47">
    <cfRule type="expression" dxfId="1381" priority="701">
      <formula>#REF!="Alk HYPO DUP"</formula>
    </cfRule>
    <cfRule type="expression" dxfId="1380" priority="702">
      <formula>#REF!="Alk EPI DUP"</formula>
    </cfRule>
    <cfRule type="expression" dxfId="1379" priority="703">
      <formula>#REF!="Alk BLANK"</formula>
    </cfRule>
    <cfRule type="expression" dxfId="1378" priority="704">
      <formula>#REF!="Re-run"</formula>
    </cfRule>
    <cfRule type="expression" dxfId="1377" priority="705">
      <formula>#REF!="LabBlank"</formula>
    </cfRule>
    <cfRule type="expression" dxfId="1376" priority="706">
      <formula>#REF!="Split"</formula>
    </cfRule>
  </conditionalFormatting>
  <conditionalFormatting sqref="H79:J79">
    <cfRule type="expression" dxfId="1375" priority="707">
      <formula>#REF!="Alk HYPO DUP"</formula>
    </cfRule>
    <cfRule type="expression" dxfId="1374" priority="708">
      <formula>#REF!="Alk EPI DUP"</formula>
    </cfRule>
    <cfRule type="expression" dxfId="1373" priority="709">
      <formula>#REF!="Alk BLANK"</formula>
    </cfRule>
    <cfRule type="expression" dxfId="1372" priority="710">
      <formula>#REF!="Re-run"</formula>
    </cfRule>
    <cfRule type="expression" dxfId="1371" priority="711">
      <formula>#REF!="LabBlank"</formula>
    </cfRule>
    <cfRule type="expression" dxfId="1370" priority="712">
      <formula>#REF!="Split"</formula>
    </cfRule>
  </conditionalFormatting>
  <conditionalFormatting sqref="H81">
    <cfRule type="expression" dxfId="1369" priority="713">
      <formula>#REF!="Alk HYPO DUP"</formula>
    </cfRule>
    <cfRule type="expression" dxfId="1368" priority="714">
      <formula>#REF!="Alk EPI DUP"</formula>
    </cfRule>
    <cfRule type="expression" dxfId="1367" priority="715">
      <formula>#REF!="Alk BLANK"</formula>
    </cfRule>
    <cfRule type="expression" dxfId="1366" priority="716">
      <formula>#REF!="Re-run"</formula>
    </cfRule>
    <cfRule type="expression" dxfId="1365" priority="717">
      <formula>#REF!="LabBlank"</formula>
    </cfRule>
    <cfRule type="expression" dxfId="1364" priority="718">
      <formula>#REF!="Split"</formula>
    </cfRule>
  </conditionalFormatting>
  <conditionalFormatting sqref="H82">
    <cfRule type="expression" dxfId="1363" priority="719">
      <formula>#REF!="Alk HYPO DUP"</formula>
    </cfRule>
    <cfRule type="expression" dxfId="1362" priority="720">
      <formula>#REF!="Alk EPI DUP"</formula>
    </cfRule>
    <cfRule type="expression" dxfId="1361" priority="721">
      <formula>#REF!="Alk BLANK"</formula>
    </cfRule>
    <cfRule type="expression" dxfId="1360" priority="722">
      <formula>#REF!="Re-run"</formula>
    </cfRule>
    <cfRule type="expression" dxfId="1359" priority="723">
      <formula>#REF!="LabBlank"</formula>
    </cfRule>
    <cfRule type="expression" dxfId="1358" priority="724">
      <formula>#REF!="Split"</formula>
    </cfRule>
  </conditionalFormatting>
  <conditionalFormatting sqref="I25">
    <cfRule type="expression" dxfId="1357" priority="269">
      <formula>#REF!="Alk HYPO DUP"</formula>
    </cfRule>
    <cfRule type="expression" dxfId="1356" priority="270">
      <formula>#REF!="Alk EPI DUP"</formula>
    </cfRule>
    <cfRule type="expression" dxfId="1355" priority="271">
      <formula>#REF!="Alk BLANK"</formula>
    </cfRule>
    <cfRule type="expression" dxfId="1354" priority="272">
      <formula>#REF!="Re-run"</formula>
    </cfRule>
    <cfRule type="expression" dxfId="1353" priority="273">
      <formula>#REF!="LabBlank"</formula>
    </cfRule>
    <cfRule type="expression" dxfId="1352" priority="274">
      <formula>#REF!="Split"</formula>
    </cfRule>
  </conditionalFormatting>
  <conditionalFormatting sqref="I58">
    <cfRule type="expression" dxfId="1351" priority="275">
      <formula>#REF!="Alk HYPO DUP"</formula>
    </cfRule>
    <cfRule type="expression" dxfId="1350" priority="276">
      <formula>#REF!="Alk EPI DUP"</formula>
    </cfRule>
    <cfRule type="expression" dxfId="1349" priority="277">
      <formula>#REF!="Alk BLANK"</formula>
    </cfRule>
    <cfRule type="expression" dxfId="1348" priority="278">
      <formula>#REF!="Re-run"</formula>
    </cfRule>
    <cfRule type="expression" dxfId="1347" priority="279">
      <formula>#REF!="LabBlank"</formula>
    </cfRule>
    <cfRule type="expression" dxfId="1346" priority="280">
      <formula>#REF!="Split"</formula>
    </cfRule>
  </conditionalFormatting>
  <conditionalFormatting sqref="I99">
    <cfRule type="expression" dxfId="1345" priority="281">
      <formula>#REF!="Alk HYPO DUP"</formula>
    </cfRule>
    <cfRule type="expression" dxfId="1344" priority="282">
      <formula>#REF!="Alk EPI DUP"</formula>
    </cfRule>
    <cfRule type="expression" dxfId="1343" priority="283">
      <formula>#REF!="Alk BLANK"</formula>
    </cfRule>
    <cfRule type="expression" dxfId="1342" priority="284">
      <formula>#REF!="Re-run"</formula>
    </cfRule>
    <cfRule type="expression" dxfId="1341" priority="285">
      <formula>#REF!="LabBlank"</formula>
    </cfRule>
    <cfRule type="expression" dxfId="1340" priority="286">
      <formula>#REF!="Split"</formula>
    </cfRule>
  </conditionalFormatting>
  <conditionalFormatting sqref="I115">
    <cfRule type="expression" dxfId="1339" priority="287">
      <formula>#REF!="Alk HYPO DUP"</formula>
    </cfRule>
    <cfRule type="expression" dxfId="1338" priority="288">
      <formula>#REF!="Alk EPI DUP"</formula>
    </cfRule>
    <cfRule type="expression" dxfId="1337" priority="289">
      <formula>#REF!="Alk BLANK"</formula>
    </cfRule>
    <cfRule type="expression" dxfId="1336" priority="290">
      <formula>#REF!="Re-run"</formula>
    </cfRule>
    <cfRule type="expression" dxfId="1335" priority="291">
      <formula>#REF!="LabBlank"</formula>
    </cfRule>
    <cfRule type="expression" dxfId="1334" priority="292">
      <formula>#REF!="Split"</formula>
    </cfRule>
  </conditionalFormatting>
  <conditionalFormatting sqref="I122">
    <cfRule type="expression" dxfId="1333" priority="293">
      <formula>#REF!="Alk HYPO DUP"</formula>
    </cfRule>
    <cfRule type="expression" dxfId="1332" priority="294">
      <formula>#REF!="Alk EPI DUP"</formula>
    </cfRule>
    <cfRule type="expression" dxfId="1331" priority="295">
      <formula>#REF!="Alk BLANK"</formula>
    </cfRule>
    <cfRule type="expression" dxfId="1330" priority="296">
      <formula>#REF!="Re-run"</formula>
    </cfRule>
    <cfRule type="expression" dxfId="1329" priority="297">
      <formula>#REF!="LabBlank"</formula>
    </cfRule>
    <cfRule type="expression" dxfId="1328" priority="298">
      <formula>#REF!="Split"</formula>
    </cfRule>
  </conditionalFormatting>
  <conditionalFormatting sqref="I126">
    <cfRule type="expression" dxfId="1327" priority="299">
      <formula>#REF!="Alk HYPO DUP"</formula>
    </cfRule>
    <cfRule type="expression" dxfId="1326" priority="300">
      <formula>#REF!="Alk EPI DUP"</formula>
    </cfRule>
    <cfRule type="expression" dxfId="1325" priority="301">
      <formula>#REF!="Alk BLANK"</formula>
    </cfRule>
    <cfRule type="expression" dxfId="1324" priority="302">
      <formula>#REF!="Re-run"</formula>
    </cfRule>
    <cfRule type="expression" dxfId="1323" priority="303">
      <formula>#REF!="LabBlank"</formula>
    </cfRule>
    <cfRule type="expression" dxfId="1322" priority="304">
      <formula>#REF!="Split"</formula>
    </cfRule>
  </conditionalFormatting>
  <conditionalFormatting sqref="I113">
    <cfRule type="expression" dxfId="1321" priority="305">
      <formula>#REF!="Alk HYPO DUP"</formula>
    </cfRule>
    <cfRule type="expression" dxfId="1320" priority="306">
      <formula>#REF!="Alk EPI DUP"</formula>
    </cfRule>
    <cfRule type="expression" dxfId="1319" priority="307">
      <formula>#REF!="Alk BLANK"</formula>
    </cfRule>
    <cfRule type="expression" dxfId="1318" priority="308">
      <formula>#REF!="Re-run"</formula>
    </cfRule>
    <cfRule type="expression" dxfId="1317" priority="309">
      <formula>#REF!="LabBlank"</formula>
    </cfRule>
    <cfRule type="expression" dxfId="1316" priority="310">
      <formula>#REF!="Split"</formula>
    </cfRule>
  </conditionalFormatting>
  <conditionalFormatting sqref="I112">
    <cfRule type="expression" dxfId="1315" priority="311">
      <formula>#REF!="Alk HYPO DUP"</formula>
    </cfRule>
    <cfRule type="expression" dxfId="1314" priority="312">
      <formula>#REF!="Alk EPI DUP"</formula>
    </cfRule>
    <cfRule type="expression" dxfId="1313" priority="313">
      <formula>#REF!="Alk BLANK"</formula>
    </cfRule>
    <cfRule type="expression" dxfId="1312" priority="314">
      <formula>#REF!="Re-run"</formula>
    </cfRule>
    <cfRule type="expression" dxfId="1311" priority="315">
      <formula>#REF!="LabBlank"</formula>
    </cfRule>
    <cfRule type="expression" dxfId="1310" priority="316">
      <formula>#REF!="Split"</formula>
    </cfRule>
  </conditionalFormatting>
  <conditionalFormatting sqref="I111">
    <cfRule type="expression" dxfId="1309" priority="317">
      <formula>#REF!="Alk HYPO DUP"</formula>
    </cfRule>
    <cfRule type="expression" dxfId="1308" priority="318">
      <formula>#REF!="Alk EPI DUP"</formula>
    </cfRule>
    <cfRule type="expression" dxfId="1307" priority="319">
      <formula>#REF!="Alk BLANK"</formula>
    </cfRule>
    <cfRule type="expression" dxfId="1306" priority="320">
      <formula>#REF!="Re-run"</formula>
    </cfRule>
    <cfRule type="expression" dxfId="1305" priority="321">
      <formula>#REF!="LabBlank"</formula>
    </cfRule>
    <cfRule type="expression" dxfId="1304" priority="322">
      <formula>#REF!="Split"</formula>
    </cfRule>
  </conditionalFormatting>
  <conditionalFormatting sqref="I110">
    <cfRule type="expression" dxfId="1303" priority="323">
      <formula>#REF!="Alk HYPO DUP"</formula>
    </cfRule>
    <cfRule type="expression" dxfId="1302" priority="324">
      <formula>#REF!="Alk EPI DUP"</formula>
    </cfRule>
    <cfRule type="expression" dxfId="1301" priority="325">
      <formula>#REF!="Alk BLANK"</formula>
    </cfRule>
    <cfRule type="expression" dxfId="1300" priority="326">
      <formula>#REF!="Re-run"</formula>
    </cfRule>
    <cfRule type="expression" dxfId="1299" priority="327">
      <formula>#REF!="LabBlank"</formula>
    </cfRule>
    <cfRule type="expression" dxfId="1298" priority="328">
      <formula>#REF!="Split"</formula>
    </cfRule>
  </conditionalFormatting>
  <conditionalFormatting sqref="I109">
    <cfRule type="expression" dxfId="1297" priority="329">
      <formula>#REF!="Alk HYPO DUP"</formula>
    </cfRule>
    <cfRule type="expression" dxfId="1296" priority="330">
      <formula>#REF!="Alk EPI DUP"</formula>
    </cfRule>
    <cfRule type="expression" dxfId="1295" priority="331">
      <formula>#REF!="Alk BLANK"</formula>
    </cfRule>
    <cfRule type="expression" dxfId="1294" priority="332">
      <formula>#REF!="Re-run"</formula>
    </cfRule>
    <cfRule type="expression" dxfId="1293" priority="333">
      <formula>#REF!="LabBlank"</formula>
    </cfRule>
    <cfRule type="expression" dxfId="1292" priority="334">
      <formula>#REF!="Split"</formula>
    </cfRule>
  </conditionalFormatting>
  <conditionalFormatting sqref="I106">
    <cfRule type="expression" dxfId="1291" priority="335">
      <formula>#REF!="Alk HYPO DUP"</formula>
    </cfRule>
    <cfRule type="expression" dxfId="1290" priority="336">
      <formula>#REF!="Alk EPI DUP"</formula>
    </cfRule>
    <cfRule type="expression" dxfId="1289" priority="337">
      <formula>#REF!="Alk BLANK"</formula>
    </cfRule>
    <cfRule type="expression" dxfId="1288" priority="338">
      <formula>#REF!="Re-run"</formula>
    </cfRule>
    <cfRule type="expression" dxfId="1287" priority="339">
      <formula>#REF!="LabBlank"</formula>
    </cfRule>
    <cfRule type="expression" dxfId="1286" priority="340">
      <formula>#REF!="Split"</formula>
    </cfRule>
  </conditionalFormatting>
  <conditionalFormatting sqref="I105">
    <cfRule type="expression" dxfId="1285" priority="341">
      <formula>#REF!="Alk HYPO DUP"</formula>
    </cfRule>
    <cfRule type="expression" dxfId="1284" priority="342">
      <formula>#REF!="Alk EPI DUP"</formula>
    </cfRule>
    <cfRule type="expression" dxfId="1283" priority="343">
      <formula>#REF!="Alk BLANK"</formula>
    </cfRule>
    <cfRule type="expression" dxfId="1282" priority="344">
      <formula>#REF!="Re-run"</formula>
    </cfRule>
    <cfRule type="expression" dxfId="1281" priority="345">
      <formula>#REF!="LabBlank"</formula>
    </cfRule>
    <cfRule type="expression" dxfId="1280" priority="346">
      <formula>#REF!="Split"</formula>
    </cfRule>
  </conditionalFormatting>
  <conditionalFormatting sqref="I103">
    <cfRule type="expression" dxfId="1279" priority="347">
      <formula>#REF!="Alk HYPO DUP"</formula>
    </cfRule>
    <cfRule type="expression" dxfId="1278" priority="348">
      <formula>#REF!="Alk EPI DUP"</formula>
    </cfRule>
    <cfRule type="expression" dxfId="1277" priority="349">
      <formula>#REF!="Alk BLANK"</formula>
    </cfRule>
    <cfRule type="expression" dxfId="1276" priority="350">
      <formula>#REF!="Re-run"</formula>
    </cfRule>
    <cfRule type="expression" dxfId="1275" priority="351">
      <formula>#REF!="LabBlank"</formula>
    </cfRule>
    <cfRule type="expression" dxfId="1274" priority="352">
      <formula>#REF!="Split"</formula>
    </cfRule>
  </conditionalFormatting>
  <conditionalFormatting sqref="I101:I102">
    <cfRule type="expression" dxfId="1273" priority="353">
      <formula>#REF!="Alk HYPO DUP"</formula>
    </cfRule>
    <cfRule type="expression" dxfId="1272" priority="354">
      <formula>#REF!="Alk EPI DUP"</formula>
    </cfRule>
    <cfRule type="expression" dxfId="1271" priority="355">
      <formula>#REF!="Alk BLANK"</formula>
    </cfRule>
    <cfRule type="expression" dxfId="1270" priority="356">
      <formula>#REF!="Re-run"</formula>
    </cfRule>
    <cfRule type="expression" dxfId="1269" priority="357">
      <formula>#REF!="LabBlank"</formula>
    </cfRule>
    <cfRule type="expression" dxfId="1268" priority="358">
      <formula>#REF!="Split"</formula>
    </cfRule>
  </conditionalFormatting>
  <conditionalFormatting sqref="I98">
    <cfRule type="expression" dxfId="1267" priority="359">
      <formula>#REF!="Alk HYPO DUP"</formula>
    </cfRule>
    <cfRule type="expression" dxfId="1266" priority="360">
      <formula>#REF!="Alk EPI DUP"</formula>
    </cfRule>
    <cfRule type="expression" dxfId="1265" priority="361">
      <formula>#REF!="Alk BLANK"</formula>
    </cfRule>
    <cfRule type="expression" dxfId="1264" priority="362">
      <formula>#REF!="Re-run"</formula>
    </cfRule>
    <cfRule type="expression" dxfId="1263" priority="363">
      <formula>#REF!="LabBlank"</formula>
    </cfRule>
    <cfRule type="expression" dxfId="1262" priority="364">
      <formula>#REF!="Split"</formula>
    </cfRule>
  </conditionalFormatting>
  <conditionalFormatting sqref="I100 I80">
    <cfRule type="expression" dxfId="1261" priority="365">
      <formula>#REF!="Alk HYPO DUP"</formula>
    </cfRule>
    <cfRule type="expression" dxfId="1260" priority="366">
      <formula>#REF!="Alk EPI DUP"</formula>
    </cfRule>
    <cfRule type="expression" dxfId="1259" priority="367">
      <formula>#REF!="Alk BLANK"</formula>
    </cfRule>
    <cfRule type="expression" dxfId="1258" priority="368">
      <formula>#REF!="Re-run"</formula>
    </cfRule>
    <cfRule type="expression" dxfId="1257" priority="369">
      <formula>#REF!="LabBlank"</formula>
    </cfRule>
    <cfRule type="expression" dxfId="1256" priority="370">
      <formula>#REF!="Split"</formula>
    </cfRule>
  </conditionalFormatting>
  <conditionalFormatting sqref="I90">
    <cfRule type="expression" dxfId="1255" priority="371">
      <formula>#REF!="Alk HYPO DUP"</formula>
    </cfRule>
    <cfRule type="expression" dxfId="1254" priority="372">
      <formula>#REF!="Alk EPI DUP"</formula>
    </cfRule>
    <cfRule type="expression" dxfId="1253" priority="373">
      <formula>#REF!="Alk BLANK"</formula>
    </cfRule>
    <cfRule type="expression" dxfId="1252" priority="374">
      <formula>#REF!="Re-run"</formula>
    </cfRule>
    <cfRule type="expression" dxfId="1251" priority="375">
      <formula>#REF!="LabBlank"</formula>
    </cfRule>
    <cfRule type="expression" dxfId="1250" priority="376">
      <formula>#REF!="Split"</formula>
    </cfRule>
  </conditionalFormatting>
  <conditionalFormatting sqref="I91">
    <cfRule type="expression" dxfId="1249" priority="377">
      <formula>#REF!="Alk HYPO DUP"</formula>
    </cfRule>
    <cfRule type="expression" dxfId="1248" priority="378">
      <formula>#REF!="Alk EPI DUP"</formula>
    </cfRule>
    <cfRule type="expression" dxfId="1247" priority="379">
      <formula>#REF!="Alk BLANK"</formula>
    </cfRule>
    <cfRule type="expression" dxfId="1246" priority="380">
      <formula>#REF!="Re-run"</formula>
    </cfRule>
    <cfRule type="expression" dxfId="1245" priority="381">
      <formula>#REF!="LabBlank"</formula>
    </cfRule>
    <cfRule type="expression" dxfId="1244" priority="382">
      <formula>#REF!="Split"</formula>
    </cfRule>
  </conditionalFormatting>
  <conditionalFormatting sqref="I89">
    <cfRule type="expression" dxfId="1243" priority="383">
      <formula>#REF!="Alk HYPO DUP"</formula>
    </cfRule>
    <cfRule type="expression" dxfId="1242" priority="384">
      <formula>#REF!="Alk EPI DUP"</formula>
    </cfRule>
    <cfRule type="expression" dxfId="1241" priority="385">
      <formula>#REF!="Alk BLANK"</formula>
    </cfRule>
    <cfRule type="expression" dxfId="1240" priority="386">
      <formula>#REF!="Re-run"</formula>
    </cfRule>
    <cfRule type="expression" dxfId="1239" priority="387">
      <formula>#REF!="LabBlank"</formula>
    </cfRule>
    <cfRule type="expression" dxfId="1238" priority="388">
      <formula>#REF!="Split"</formula>
    </cfRule>
  </conditionalFormatting>
  <conditionalFormatting sqref="I73">
    <cfRule type="expression" dxfId="1237" priority="389">
      <formula>#REF!="Alk HYPO DUP"</formula>
    </cfRule>
    <cfRule type="expression" dxfId="1236" priority="390">
      <formula>#REF!="Alk EPI DUP"</formula>
    </cfRule>
    <cfRule type="expression" dxfId="1235" priority="391">
      <formula>#REF!="Alk BLANK"</formula>
    </cfRule>
    <cfRule type="expression" dxfId="1234" priority="392">
      <formula>#REF!="Re-run"</formula>
    </cfRule>
    <cfRule type="expression" dxfId="1233" priority="393">
      <formula>#REF!="LabBlank"</formula>
    </cfRule>
    <cfRule type="expression" dxfId="1232" priority="394">
      <formula>#REF!="Split"</formula>
    </cfRule>
  </conditionalFormatting>
  <conditionalFormatting sqref="I74">
    <cfRule type="expression" dxfId="1231" priority="395">
      <formula>#REF!="Alk HYPO DUP"</formula>
    </cfRule>
    <cfRule type="expression" dxfId="1230" priority="396">
      <formula>#REF!="Alk EPI DUP"</formula>
    </cfRule>
    <cfRule type="expression" dxfId="1229" priority="397">
      <formula>#REF!="Alk BLANK"</formula>
    </cfRule>
    <cfRule type="expression" dxfId="1228" priority="398">
      <formula>#REF!="Re-run"</formula>
    </cfRule>
    <cfRule type="expression" dxfId="1227" priority="399">
      <formula>#REF!="LabBlank"</formula>
    </cfRule>
    <cfRule type="expression" dxfId="1226" priority="400">
      <formula>#REF!="Split"</formula>
    </cfRule>
  </conditionalFormatting>
  <conditionalFormatting sqref="I75">
    <cfRule type="expression" dxfId="1225" priority="401">
      <formula>#REF!="Alk HYPO DUP"</formula>
    </cfRule>
    <cfRule type="expression" dxfId="1224" priority="402">
      <formula>#REF!="Alk EPI DUP"</formula>
    </cfRule>
    <cfRule type="expression" dxfId="1223" priority="403">
      <formula>#REF!="Alk BLANK"</formula>
    </cfRule>
    <cfRule type="expression" dxfId="1222" priority="404">
      <formula>#REF!="Re-run"</formula>
    </cfRule>
    <cfRule type="expression" dxfId="1221" priority="405">
      <formula>#REF!="LabBlank"</formula>
    </cfRule>
    <cfRule type="expression" dxfId="1220" priority="406">
      <formula>#REF!="Split"</formula>
    </cfRule>
  </conditionalFormatting>
  <conditionalFormatting sqref="I72">
    <cfRule type="expression" dxfId="1219" priority="407">
      <formula>#REF!="Alk HYPO DUP"</formula>
    </cfRule>
    <cfRule type="expression" dxfId="1218" priority="408">
      <formula>#REF!="Alk EPI DUP"</formula>
    </cfRule>
    <cfRule type="expression" dxfId="1217" priority="409">
      <formula>#REF!="Alk BLANK"</formula>
    </cfRule>
    <cfRule type="expression" dxfId="1216" priority="410">
      <formula>#REF!="Re-run"</formula>
    </cfRule>
    <cfRule type="expression" dxfId="1215" priority="411">
      <formula>#REF!="LabBlank"</formula>
    </cfRule>
    <cfRule type="expression" dxfId="1214" priority="412">
      <formula>#REF!="Split"</formula>
    </cfRule>
  </conditionalFormatting>
  <conditionalFormatting sqref="I26">
    <cfRule type="expression" dxfId="1213" priority="413">
      <formula>#REF!="Alk HYPO DUP"</formula>
    </cfRule>
    <cfRule type="expression" dxfId="1212" priority="414">
      <formula>#REF!="Alk EPI DUP"</formula>
    </cfRule>
    <cfRule type="expression" dxfId="1211" priority="415">
      <formula>#REF!="Alk BLANK"</formula>
    </cfRule>
    <cfRule type="expression" dxfId="1210" priority="416">
      <formula>#REF!="Re-run"</formula>
    </cfRule>
    <cfRule type="expression" dxfId="1209" priority="417">
      <formula>#REF!="LabBlank"</formula>
    </cfRule>
    <cfRule type="expression" dxfId="1208" priority="418">
      <formula>#REF!="Split"</formula>
    </cfRule>
  </conditionalFormatting>
  <conditionalFormatting sqref="I59">
    <cfRule type="expression" dxfId="1207" priority="419">
      <formula>#REF!="Alk HYPO DUP"</formula>
    </cfRule>
    <cfRule type="expression" dxfId="1206" priority="420">
      <formula>#REF!="Alk EPI DUP"</formula>
    </cfRule>
    <cfRule type="expression" dxfId="1205" priority="421">
      <formula>#REF!="Alk BLANK"</formula>
    </cfRule>
    <cfRule type="expression" dxfId="1204" priority="422">
      <formula>#REF!="Re-run"</formula>
    </cfRule>
    <cfRule type="expression" dxfId="1203" priority="423">
      <formula>#REF!="LabBlank"</formula>
    </cfRule>
    <cfRule type="expression" dxfId="1202" priority="424">
      <formula>#REF!="Split"</formula>
    </cfRule>
  </conditionalFormatting>
  <conditionalFormatting sqref="I57">
    <cfRule type="expression" dxfId="1201" priority="425">
      <formula>#REF!="Alk HYPO DUP"</formula>
    </cfRule>
    <cfRule type="expression" dxfId="1200" priority="426">
      <formula>#REF!="Alk EPI DUP"</formula>
    </cfRule>
    <cfRule type="expression" dxfId="1199" priority="427">
      <formula>#REF!="Alk BLANK"</formula>
    </cfRule>
    <cfRule type="expression" dxfId="1198" priority="428">
      <formula>#REF!="Re-run"</formula>
    </cfRule>
    <cfRule type="expression" dxfId="1197" priority="429">
      <formula>#REF!="LabBlank"</formula>
    </cfRule>
    <cfRule type="expression" dxfId="1196" priority="430">
      <formula>#REF!="Split"</formula>
    </cfRule>
  </conditionalFormatting>
  <conditionalFormatting sqref="I19">
    <cfRule type="expression" dxfId="1195" priority="431">
      <formula>#REF!="Alk HYPO DUP"</formula>
    </cfRule>
    <cfRule type="expression" dxfId="1194" priority="432">
      <formula>#REF!="Alk EPI DUP"</formula>
    </cfRule>
    <cfRule type="expression" dxfId="1193" priority="433">
      <formula>#REF!="Alk BLANK"</formula>
    </cfRule>
    <cfRule type="expression" dxfId="1192" priority="434">
      <formula>#REF!="Re-run"</formula>
    </cfRule>
    <cfRule type="expression" dxfId="1191" priority="435">
      <formula>#REF!="LabBlank"</formula>
    </cfRule>
    <cfRule type="expression" dxfId="1190" priority="436">
      <formula>#REF!="Split"</formula>
    </cfRule>
  </conditionalFormatting>
  <conditionalFormatting sqref="I46">
    <cfRule type="expression" dxfId="1189" priority="437">
      <formula>#REF!="Alk HYPO DUP"</formula>
    </cfRule>
    <cfRule type="expression" dxfId="1188" priority="438">
      <formula>#REF!="Alk EPI DUP"</formula>
    </cfRule>
    <cfRule type="expression" dxfId="1187" priority="439">
      <formula>#REF!="Alk BLANK"</formula>
    </cfRule>
    <cfRule type="expression" dxfId="1186" priority="440">
      <formula>#REF!="Re-run"</formula>
    </cfRule>
    <cfRule type="expression" dxfId="1185" priority="441">
      <formula>#REF!="LabBlank"</formula>
    </cfRule>
    <cfRule type="expression" dxfId="1184" priority="442">
      <formula>#REF!="Split"</formula>
    </cfRule>
  </conditionalFormatting>
  <conditionalFormatting sqref="I47">
    <cfRule type="expression" dxfId="1183" priority="443">
      <formula>#REF!="Alk HYPO DUP"</formula>
    </cfRule>
    <cfRule type="expression" dxfId="1182" priority="444">
      <formula>#REF!="Alk EPI DUP"</formula>
    </cfRule>
    <cfRule type="expression" dxfId="1181" priority="445">
      <formula>#REF!="Alk BLANK"</formula>
    </cfRule>
    <cfRule type="expression" dxfId="1180" priority="446">
      <formula>#REF!="Re-run"</formula>
    </cfRule>
    <cfRule type="expression" dxfId="1179" priority="447">
      <formula>#REF!="LabBlank"</formula>
    </cfRule>
    <cfRule type="expression" dxfId="1178" priority="448">
      <formula>#REF!="Split"</formula>
    </cfRule>
  </conditionalFormatting>
  <conditionalFormatting sqref="I81">
    <cfRule type="expression" dxfId="1177" priority="449">
      <formula>#REF!="Alk HYPO DUP"</formula>
    </cfRule>
    <cfRule type="expression" dxfId="1176" priority="450">
      <formula>#REF!="Alk EPI DUP"</formula>
    </cfRule>
    <cfRule type="expression" dxfId="1175" priority="451">
      <formula>#REF!="Alk BLANK"</formula>
    </cfRule>
    <cfRule type="expression" dxfId="1174" priority="452">
      <formula>#REF!="Re-run"</formula>
    </cfRule>
    <cfRule type="expression" dxfId="1173" priority="453">
      <formula>#REF!="LabBlank"</formula>
    </cfRule>
    <cfRule type="expression" dxfId="1172" priority="454">
      <formula>#REF!="Split"</formula>
    </cfRule>
  </conditionalFormatting>
  <conditionalFormatting sqref="I82">
    <cfRule type="expression" dxfId="1171" priority="455">
      <formula>#REF!="Alk HYPO DUP"</formula>
    </cfRule>
    <cfRule type="expression" dxfId="1170" priority="456">
      <formula>#REF!="Alk EPI DUP"</formula>
    </cfRule>
    <cfRule type="expression" dxfId="1169" priority="457">
      <formula>#REF!="Alk BLANK"</formula>
    </cfRule>
    <cfRule type="expression" dxfId="1168" priority="458">
      <formula>#REF!="Re-run"</formula>
    </cfRule>
    <cfRule type="expression" dxfId="1167" priority="459">
      <formula>#REF!="LabBlank"</formula>
    </cfRule>
    <cfRule type="expression" dxfId="1166" priority="460">
      <formula>#REF!="Split"</formula>
    </cfRule>
  </conditionalFormatting>
  <conditionalFormatting sqref="J25">
    <cfRule type="expression" dxfId="1165" priority="77">
      <formula>#REF!="Alk HYPO DUP"</formula>
    </cfRule>
    <cfRule type="expression" dxfId="1164" priority="78">
      <formula>#REF!="Alk EPI DUP"</formula>
    </cfRule>
    <cfRule type="expression" dxfId="1163" priority="79">
      <formula>#REF!="Alk BLANK"</formula>
    </cfRule>
    <cfRule type="expression" dxfId="1162" priority="80">
      <formula>#REF!="Re-run"</formula>
    </cfRule>
    <cfRule type="expression" dxfId="1161" priority="81">
      <formula>#REF!="LabBlank"</formula>
    </cfRule>
    <cfRule type="expression" dxfId="1160" priority="82">
      <formula>#REF!="Split"</formula>
    </cfRule>
  </conditionalFormatting>
  <conditionalFormatting sqref="J58">
    <cfRule type="expression" dxfId="1159" priority="83">
      <formula>#REF!="Alk HYPO DUP"</formula>
    </cfRule>
    <cfRule type="expression" dxfId="1158" priority="84">
      <formula>#REF!="Alk EPI DUP"</formula>
    </cfRule>
    <cfRule type="expression" dxfId="1157" priority="85">
      <formula>#REF!="Alk BLANK"</formula>
    </cfRule>
    <cfRule type="expression" dxfId="1156" priority="86">
      <formula>#REF!="Re-run"</formula>
    </cfRule>
    <cfRule type="expression" dxfId="1155" priority="87">
      <formula>#REF!="LabBlank"</formula>
    </cfRule>
    <cfRule type="expression" dxfId="1154" priority="88">
      <formula>#REF!="Split"</formula>
    </cfRule>
  </conditionalFormatting>
  <conditionalFormatting sqref="J99">
    <cfRule type="expression" dxfId="1153" priority="89">
      <formula>#REF!="Alk HYPO DUP"</formula>
    </cfRule>
    <cfRule type="expression" dxfId="1152" priority="90">
      <formula>#REF!="Alk EPI DUP"</formula>
    </cfRule>
    <cfRule type="expression" dxfId="1151" priority="91">
      <formula>#REF!="Alk BLANK"</formula>
    </cfRule>
    <cfRule type="expression" dxfId="1150" priority="92">
      <formula>#REF!="Re-run"</formula>
    </cfRule>
    <cfRule type="expression" dxfId="1149" priority="93">
      <formula>#REF!="LabBlank"</formula>
    </cfRule>
    <cfRule type="expression" dxfId="1148" priority="94">
      <formula>#REF!="Split"</formula>
    </cfRule>
  </conditionalFormatting>
  <conditionalFormatting sqref="J115">
    <cfRule type="expression" dxfId="1147" priority="95">
      <formula>#REF!="Alk HYPO DUP"</formula>
    </cfRule>
    <cfRule type="expression" dxfId="1146" priority="96">
      <formula>#REF!="Alk EPI DUP"</formula>
    </cfRule>
    <cfRule type="expression" dxfId="1145" priority="97">
      <formula>#REF!="Alk BLANK"</formula>
    </cfRule>
    <cfRule type="expression" dxfId="1144" priority="98">
      <formula>#REF!="Re-run"</formula>
    </cfRule>
    <cfRule type="expression" dxfId="1143" priority="99">
      <formula>#REF!="LabBlank"</formula>
    </cfRule>
    <cfRule type="expression" dxfId="1142" priority="100">
      <formula>#REF!="Split"</formula>
    </cfRule>
  </conditionalFormatting>
  <conditionalFormatting sqref="J122">
    <cfRule type="expression" dxfId="1141" priority="101">
      <formula>#REF!="Alk HYPO DUP"</formula>
    </cfRule>
    <cfRule type="expression" dxfId="1140" priority="102">
      <formula>#REF!="Alk EPI DUP"</formula>
    </cfRule>
    <cfRule type="expression" dxfId="1139" priority="103">
      <formula>#REF!="Alk BLANK"</formula>
    </cfRule>
    <cfRule type="expression" dxfId="1138" priority="104">
      <formula>#REF!="Re-run"</formula>
    </cfRule>
    <cfRule type="expression" dxfId="1137" priority="105">
      <formula>#REF!="LabBlank"</formula>
    </cfRule>
    <cfRule type="expression" dxfId="1136" priority="106">
      <formula>#REF!="Split"</formula>
    </cfRule>
  </conditionalFormatting>
  <conditionalFormatting sqref="J126">
    <cfRule type="expression" dxfId="1135" priority="107">
      <formula>#REF!="Alk HYPO DUP"</formula>
    </cfRule>
    <cfRule type="expression" dxfId="1134" priority="108">
      <formula>#REF!="Alk EPI DUP"</formula>
    </cfRule>
    <cfRule type="expression" dxfId="1133" priority="109">
      <formula>#REF!="Alk BLANK"</formula>
    </cfRule>
    <cfRule type="expression" dxfId="1132" priority="110">
      <formula>#REF!="Re-run"</formula>
    </cfRule>
    <cfRule type="expression" dxfId="1131" priority="111">
      <formula>#REF!="LabBlank"</formula>
    </cfRule>
    <cfRule type="expression" dxfId="1130" priority="112">
      <formula>#REF!="Split"</formula>
    </cfRule>
  </conditionalFormatting>
  <conditionalFormatting sqref="J113">
    <cfRule type="expression" dxfId="1129" priority="113">
      <formula>#REF!="Alk HYPO DUP"</formula>
    </cfRule>
    <cfRule type="expression" dxfId="1128" priority="114">
      <formula>#REF!="Alk EPI DUP"</formula>
    </cfRule>
    <cfRule type="expression" dxfId="1127" priority="115">
      <formula>#REF!="Alk BLANK"</formula>
    </cfRule>
    <cfRule type="expression" dxfId="1126" priority="116">
      <formula>#REF!="Re-run"</formula>
    </cfRule>
    <cfRule type="expression" dxfId="1125" priority="117">
      <formula>#REF!="LabBlank"</formula>
    </cfRule>
    <cfRule type="expression" dxfId="1124" priority="118">
      <formula>#REF!="Split"</formula>
    </cfRule>
  </conditionalFormatting>
  <conditionalFormatting sqref="J112">
    <cfRule type="expression" dxfId="1123" priority="119">
      <formula>#REF!="Alk HYPO DUP"</formula>
    </cfRule>
    <cfRule type="expression" dxfId="1122" priority="120">
      <formula>#REF!="Alk EPI DUP"</formula>
    </cfRule>
    <cfRule type="expression" dxfId="1121" priority="121">
      <formula>#REF!="Alk BLANK"</formula>
    </cfRule>
    <cfRule type="expression" dxfId="1120" priority="122">
      <formula>#REF!="Re-run"</formula>
    </cfRule>
    <cfRule type="expression" dxfId="1119" priority="123">
      <formula>#REF!="LabBlank"</formula>
    </cfRule>
    <cfRule type="expression" dxfId="1118" priority="124">
      <formula>#REF!="Split"</formula>
    </cfRule>
  </conditionalFormatting>
  <conditionalFormatting sqref="J111">
    <cfRule type="expression" dxfId="1117" priority="125">
      <formula>#REF!="Alk HYPO DUP"</formula>
    </cfRule>
    <cfRule type="expression" dxfId="1116" priority="126">
      <formula>#REF!="Alk EPI DUP"</formula>
    </cfRule>
    <cfRule type="expression" dxfId="1115" priority="127">
      <formula>#REF!="Alk BLANK"</formula>
    </cfRule>
    <cfRule type="expression" dxfId="1114" priority="128">
      <formula>#REF!="Re-run"</formula>
    </cfRule>
    <cfRule type="expression" dxfId="1113" priority="129">
      <formula>#REF!="LabBlank"</formula>
    </cfRule>
    <cfRule type="expression" dxfId="1112" priority="130">
      <formula>#REF!="Split"</formula>
    </cfRule>
  </conditionalFormatting>
  <conditionalFormatting sqref="J110">
    <cfRule type="expression" dxfId="1111" priority="131">
      <formula>#REF!="Alk HYPO DUP"</formula>
    </cfRule>
    <cfRule type="expression" dxfId="1110" priority="132">
      <formula>#REF!="Alk EPI DUP"</formula>
    </cfRule>
    <cfRule type="expression" dxfId="1109" priority="133">
      <formula>#REF!="Alk BLANK"</formula>
    </cfRule>
    <cfRule type="expression" dxfId="1108" priority="134">
      <formula>#REF!="Re-run"</formula>
    </cfRule>
    <cfRule type="expression" dxfId="1107" priority="135">
      <formula>#REF!="LabBlank"</formula>
    </cfRule>
    <cfRule type="expression" dxfId="1106" priority="136">
      <formula>#REF!="Split"</formula>
    </cfRule>
  </conditionalFormatting>
  <conditionalFormatting sqref="J109">
    <cfRule type="expression" dxfId="1105" priority="137">
      <formula>#REF!="Alk HYPO DUP"</formula>
    </cfRule>
    <cfRule type="expression" dxfId="1104" priority="138">
      <formula>#REF!="Alk EPI DUP"</formula>
    </cfRule>
    <cfRule type="expression" dxfId="1103" priority="139">
      <formula>#REF!="Alk BLANK"</formula>
    </cfRule>
    <cfRule type="expression" dxfId="1102" priority="140">
      <formula>#REF!="Re-run"</formula>
    </cfRule>
    <cfRule type="expression" dxfId="1101" priority="141">
      <formula>#REF!="LabBlank"</formula>
    </cfRule>
    <cfRule type="expression" dxfId="1100" priority="142">
      <formula>#REF!="Split"</formula>
    </cfRule>
  </conditionalFormatting>
  <conditionalFormatting sqref="J106">
    <cfRule type="expression" dxfId="1099" priority="143">
      <formula>#REF!="Alk HYPO DUP"</formula>
    </cfRule>
    <cfRule type="expression" dxfId="1098" priority="144">
      <formula>#REF!="Alk EPI DUP"</formula>
    </cfRule>
    <cfRule type="expression" dxfId="1097" priority="145">
      <formula>#REF!="Alk BLANK"</formula>
    </cfRule>
    <cfRule type="expression" dxfId="1096" priority="146">
      <formula>#REF!="Re-run"</formula>
    </cfRule>
    <cfRule type="expression" dxfId="1095" priority="147">
      <formula>#REF!="LabBlank"</formula>
    </cfRule>
    <cfRule type="expression" dxfId="1094" priority="148">
      <formula>#REF!="Split"</formula>
    </cfRule>
  </conditionalFormatting>
  <conditionalFormatting sqref="J105">
    <cfRule type="expression" dxfId="1093" priority="149">
      <formula>#REF!="Alk HYPO DUP"</formula>
    </cfRule>
    <cfRule type="expression" dxfId="1092" priority="150">
      <formula>#REF!="Alk EPI DUP"</formula>
    </cfRule>
    <cfRule type="expression" dxfId="1091" priority="151">
      <formula>#REF!="Alk BLANK"</formula>
    </cfRule>
    <cfRule type="expression" dxfId="1090" priority="152">
      <formula>#REF!="Re-run"</formula>
    </cfRule>
    <cfRule type="expression" dxfId="1089" priority="153">
      <formula>#REF!="LabBlank"</formula>
    </cfRule>
    <cfRule type="expression" dxfId="1088" priority="154">
      <formula>#REF!="Split"</formula>
    </cfRule>
  </conditionalFormatting>
  <conditionalFormatting sqref="J103">
    <cfRule type="expression" dxfId="1087" priority="155">
      <formula>#REF!="Alk HYPO DUP"</formula>
    </cfRule>
    <cfRule type="expression" dxfId="1086" priority="156">
      <formula>#REF!="Alk EPI DUP"</formula>
    </cfRule>
    <cfRule type="expression" dxfId="1085" priority="157">
      <formula>#REF!="Alk BLANK"</formula>
    </cfRule>
    <cfRule type="expression" dxfId="1084" priority="158">
      <formula>#REF!="Re-run"</formula>
    </cfRule>
    <cfRule type="expression" dxfId="1083" priority="159">
      <formula>#REF!="LabBlank"</formula>
    </cfRule>
    <cfRule type="expression" dxfId="1082" priority="160">
      <formula>#REF!="Split"</formula>
    </cfRule>
  </conditionalFormatting>
  <conditionalFormatting sqref="J101:J102">
    <cfRule type="expression" dxfId="1081" priority="161">
      <formula>#REF!="Alk HYPO DUP"</formula>
    </cfRule>
    <cfRule type="expression" dxfId="1080" priority="162">
      <formula>#REF!="Alk EPI DUP"</formula>
    </cfRule>
    <cfRule type="expression" dxfId="1079" priority="163">
      <formula>#REF!="Alk BLANK"</formula>
    </cfRule>
    <cfRule type="expression" dxfId="1078" priority="164">
      <formula>#REF!="Re-run"</formula>
    </cfRule>
    <cfRule type="expression" dxfId="1077" priority="165">
      <formula>#REF!="LabBlank"</formula>
    </cfRule>
    <cfRule type="expression" dxfId="1076" priority="166">
      <formula>#REF!="Split"</formula>
    </cfRule>
  </conditionalFormatting>
  <conditionalFormatting sqref="J98">
    <cfRule type="expression" dxfId="1075" priority="167">
      <formula>#REF!="Alk HYPO DUP"</formula>
    </cfRule>
    <cfRule type="expression" dxfId="1074" priority="168">
      <formula>#REF!="Alk EPI DUP"</formula>
    </cfRule>
    <cfRule type="expression" dxfId="1073" priority="169">
      <formula>#REF!="Alk BLANK"</formula>
    </cfRule>
    <cfRule type="expression" dxfId="1072" priority="170">
      <formula>#REF!="Re-run"</formula>
    </cfRule>
    <cfRule type="expression" dxfId="1071" priority="171">
      <formula>#REF!="LabBlank"</formula>
    </cfRule>
    <cfRule type="expression" dxfId="1070" priority="172">
      <formula>#REF!="Split"</formula>
    </cfRule>
  </conditionalFormatting>
  <conditionalFormatting sqref="J100 J80">
    <cfRule type="expression" dxfId="1069" priority="173">
      <formula>#REF!="Alk HYPO DUP"</formula>
    </cfRule>
    <cfRule type="expression" dxfId="1068" priority="174">
      <formula>#REF!="Alk EPI DUP"</formula>
    </cfRule>
    <cfRule type="expression" dxfId="1067" priority="175">
      <formula>#REF!="Alk BLANK"</formula>
    </cfRule>
    <cfRule type="expression" dxfId="1066" priority="176">
      <formula>#REF!="Re-run"</formula>
    </cfRule>
    <cfRule type="expression" dxfId="1065" priority="177">
      <formula>#REF!="LabBlank"</formula>
    </cfRule>
    <cfRule type="expression" dxfId="1064" priority="178">
      <formula>#REF!="Split"</formula>
    </cfRule>
  </conditionalFormatting>
  <conditionalFormatting sqref="J90">
    <cfRule type="expression" dxfId="1063" priority="179">
      <formula>#REF!="Alk HYPO DUP"</formula>
    </cfRule>
    <cfRule type="expression" dxfId="1062" priority="180">
      <formula>#REF!="Alk EPI DUP"</formula>
    </cfRule>
    <cfRule type="expression" dxfId="1061" priority="181">
      <formula>#REF!="Alk BLANK"</formula>
    </cfRule>
    <cfRule type="expression" dxfId="1060" priority="182">
      <formula>#REF!="Re-run"</formula>
    </cfRule>
    <cfRule type="expression" dxfId="1059" priority="183">
      <formula>#REF!="LabBlank"</formula>
    </cfRule>
    <cfRule type="expression" dxfId="1058" priority="184">
      <formula>#REF!="Split"</formula>
    </cfRule>
  </conditionalFormatting>
  <conditionalFormatting sqref="J91">
    <cfRule type="expression" dxfId="1057" priority="185">
      <formula>#REF!="Alk HYPO DUP"</formula>
    </cfRule>
    <cfRule type="expression" dxfId="1056" priority="186">
      <formula>#REF!="Alk EPI DUP"</formula>
    </cfRule>
    <cfRule type="expression" dxfId="1055" priority="187">
      <formula>#REF!="Alk BLANK"</formula>
    </cfRule>
    <cfRule type="expression" dxfId="1054" priority="188">
      <formula>#REF!="Re-run"</formula>
    </cfRule>
    <cfRule type="expression" dxfId="1053" priority="189">
      <formula>#REF!="LabBlank"</formula>
    </cfRule>
    <cfRule type="expression" dxfId="1052" priority="190">
      <formula>#REF!="Split"</formula>
    </cfRule>
  </conditionalFormatting>
  <conditionalFormatting sqref="J89">
    <cfRule type="expression" dxfId="1051" priority="191">
      <formula>#REF!="Alk HYPO DUP"</formula>
    </cfRule>
    <cfRule type="expression" dxfId="1050" priority="192">
      <formula>#REF!="Alk EPI DUP"</formula>
    </cfRule>
    <cfRule type="expression" dxfId="1049" priority="193">
      <formula>#REF!="Alk BLANK"</formula>
    </cfRule>
    <cfRule type="expression" dxfId="1048" priority="194">
      <formula>#REF!="Re-run"</formula>
    </cfRule>
    <cfRule type="expression" dxfId="1047" priority="195">
      <formula>#REF!="LabBlank"</formula>
    </cfRule>
    <cfRule type="expression" dxfId="1046" priority="196">
      <formula>#REF!="Split"</formula>
    </cfRule>
  </conditionalFormatting>
  <conditionalFormatting sqref="J73">
    <cfRule type="expression" dxfId="1045" priority="197">
      <formula>#REF!="Alk HYPO DUP"</formula>
    </cfRule>
    <cfRule type="expression" dxfId="1044" priority="198">
      <formula>#REF!="Alk EPI DUP"</formula>
    </cfRule>
    <cfRule type="expression" dxfId="1043" priority="199">
      <formula>#REF!="Alk BLANK"</formula>
    </cfRule>
    <cfRule type="expression" dxfId="1042" priority="200">
      <formula>#REF!="Re-run"</formula>
    </cfRule>
    <cfRule type="expression" dxfId="1041" priority="201">
      <formula>#REF!="LabBlank"</formula>
    </cfRule>
    <cfRule type="expression" dxfId="1040" priority="202">
      <formula>#REF!="Split"</formula>
    </cfRule>
  </conditionalFormatting>
  <conditionalFormatting sqref="J74">
    <cfRule type="expression" dxfId="1039" priority="203">
      <formula>#REF!="Alk HYPO DUP"</formula>
    </cfRule>
    <cfRule type="expression" dxfId="1038" priority="204">
      <formula>#REF!="Alk EPI DUP"</formula>
    </cfRule>
    <cfRule type="expression" dxfId="1037" priority="205">
      <formula>#REF!="Alk BLANK"</formula>
    </cfRule>
    <cfRule type="expression" dxfId="1036" priority="206">
      <formula>#REF!="Re-run"</formula>
    </cfRule>
    <cfRule type="expression" dxfId="1035" priority="207">
      <formula>#REF!="LabBlank"</formula>
    </cfRule>
    <cfRule type="expression" dxfId="1034" priority="208">
      <formula>#REF!="Split"</formula>
    </cfRule>
  </conditionalFormatting>
  <conditionalFormatting sqref="J75">
    <cfRule type="expression" dxfId="1033" priority="209">
      <formula>#REF!="Alk HYPO DUP"</formula>
    </cfRule>
    <cfRule type="expression" dxfId="1032" priority="210">
      <formula>#REF!="Alk EPI DUP"</formula>
    </cfRule>
    <cfRule type="expression" dxfId="1031" priority="211">
      <formula>#REF!="Alk BLANK"</formula>
    </cfRule>
    <cfRule type="expression" dxfId="1030" priority="212">
      <formula>#REF!="Re-run"</formula>
    </cfRule>
    <cfRule type="expression" dxfId="1029" priority="213">
      <formula>#REF!="LabBlank"</formula>
    </cfRule>
    <cfRule type="expression" dxfId="1028" priority="214">
      <formula>#REF!="Split"</formula>
    </cfRule>
  </conditionalFormatting>
  <conditionalFormatting sqref="J72">
    <cfRule type="expression" dxfId="1027" priority="215">
      <formula>#REF!="Alk HYPO DUP"</formula>
    </cfRule>
    <cfRule type="expression" dxfId="1026" priority="216">
      <formula>#REF!="Alk EPI DUP"</formula>
    </cfRule>
    <cfRule type="expression" dxfId="1025" priority="217">
      <formula>#REF!="Alk BLANK"</formula>
    </cfRule>
    <cfRule type="expression" dxfId="1024" priority="218">
      <formula>#REF!="Re-run"</formula>
    </cfRule>
    <cfRule type="expression" dxfId="1023" priority="219">
      <formula>#REF!="LabBlank"</formula>
    </cfRule>
    <cfRule type="expression" dxfId="1022" priority="220">
      <formula>#REF!="Split"</formula>
    </cfRule>
  </conditionalFormatting>
  <conditionalFormatting sqref="J26">
    <cfRule type="expression" dxfId="1021" priority="221">
      <formula>#REF!="Alk HYPO DUP"</formula>
    </cfRule>
    <cfRule type="expression" dxfId="1020" priority="222">
      <formula>#REF!="Alk EPI DUP"</formula>
    </cfRule>
    <cfRule type="expression" dxfId="1019" priority="223">
      <formula>#REF!="Alk BLANK"</formula>
    </cfRule>
    <cfRule type="expression" dxfId="1018" priority="224">
      <formula>#REF!="Re-run"</formula>
    </cfRule>
    <cfRule type="expression" dxfId="1017" priority="225">
      <formula>#REF!="LabBlank"</formula>
    </cfRule>
    <cfRule type="expression" dxfId="1016" priority="226">
      <formula>#REF!="Split"</formula>
    </cfRule>
  </conditionalFormatting>
  <conditionalFormatting sqref="J59">
    <cfRule type="expression" dxfId="1015" priority="227">
      <formula>#REF!="Alk HYPO DUP"</formula>
    </cfRule>
    <cfRule type="expression" dxfId="1014" priority="228">
      <formula>#REF!="Alk EPI DUP"</formula>
    </cfRule>
    <cfRule type="expression" dxfId="1013" priority="229">
      <formula>#REF!="Alk BLANK"</formula>
    </cfRule>
    <cfRule type="expression" dxfId="1012" priority="230">
      <formula>#REF!="Re-run"</formula>
    </cfRule>
    <cfRule type="expression" dxfId="1011" priority="231">
      <formula>#REF!="LabBlank"</formula>
    </cfRule>
    <cfRule type="expression" dxfId="1010" priority="232">
      <formula>#REF!="Split"</formula>
    </cfRule>
  </conditionalFormatting>
  <conditionalFormatting sqref="J57">
    <cfRule type="expression" dxfId="1009" priority="233">
      <formula>#REF!="Alk HYPO DUP"</formula>
    </cfRule>
    <cfRule type="expression" dxfId="1008" priority="234">
      <formula>#REF!="Alk EPI DUP"</formula>
    </cfRule>
    <cfRule type="expression" dxfId="1007" priority="235">
      <formula>#REF!="Alk BLANK"</formula>
    </cfRule>
    <cfRule type="expression" dxfId="1006" priority="236">
      <formula>#REF!="Re-run"</formula>
    </cfRule>
    <cfRule type="expression" dxfId="1005" priority="237">
      <formula>#REF!="LabBlank"</formula>
    </cfRule>
    <cfRule type="expression" dxfId="1004" priority="238">
      <formula>#REF!="Split"</formula>
    </cfRule>
  </conditionalFormatting>
  <conditionalFormatting sqref="J19">
    <cfRule type="expression" dxfId="1003" priority="239">
      <formula>#REF!="Alk HYPO DUP"</formula>
    </cfRule>
    <cfRule type="expression" dxfId="1002" priority="240">
      <formula>#REF!="Alk EPI DUP"</formula>
    </cfRule>
    <cfRule type="expression" dxfId="1001" priority="241">
      <formula>#REF!="Alk BLANK"</formula>
    </cfRule>
    <cfRule type="expression" dxfId="1000" priority="242">
      <formula>#REF!="Re-run"</formula>
    </cfRule>
    <cfRule type="expression" dxfId="999" priority="243">
      <formula>#REF!="LabBlank"</formula>
    </cfRule>
    <cfRule type="expression" dxfId="998" priority="244">
      <formula>#REF!="Split"</formula>
    </cfRule>
  </conditionalFormatting>
  <conditionalFormatting sqref="J46">
    <cfRule type="expression" dxfId="997" priority="245">
      <formula>#REF!="Alk HYPO DUP"</formula>
    </cfRule>
    <cfRule type="expression" dxfId="996" priority="246">
      <formula>#REF!="Alk EPI DUP"</formula>
    </cfRule>
    <cfRule type="expression" dxfId="995" priority="247">
      <formula>#REF!="Alk BLANK"</formula>
    </cfRule>
    <cfRule type="expression" dxfId="994" priority="248">
      <formula>#REF!="Re-run"</formula>
    </cfRule>
    <cfRule type="expression" dxfId="993" priority="249">
      <formula>#REF!="LabBlank"</formula>
    </cfRule>
    <cfRule type="expression" dxfId="992" priority="250">
      <formula>#REF!="Split"</formula>
    </cfRule>
  </conditionalFormatting>
  <conditionalFormatting sqref="J47">
    <cfRule type="expression" dxfId="991" priority="251">
      <formula>#REF!="Alk HYPO DUP"</formula>
    </cfRule>
    <cfRule type="expression" dxfId="990" priority="252">
      <formula>#REF!="Alk EPI DUP"</formula>
    </cfRule>
    <cfRule type="expression" dxfId="989" priority="253">
      <formula>#REF!="Alk BLANK"</formula>
    </cfRule>
    <cfRule type="expression" dxfId="988" priority="254">
      <formula>#REF!="Re-run"</formula>
    </cfRule>
    <cfRule type="expression" dxfId="987" priority="255">
      <formula>#REF!="LabBlank"</formula>
    </cfRule>
    <cfRule type="expression" dxfId="986" priority="256">
      <formula>#REF!="Split"</formula>
    </cfRule>
  </conditionalFormatting>
  <conditionalFormatting sqref="J81">
    <cfRule type="expression" dxfId="985" priority="257">
      <formula>#REF!="Alk HYPO DUP"</formula>
    </cfRule>
    <cfRule type="expression" dxfId="984" priority="258">
      <formula>#REF!="Alk EPI DUP"</formula>
    </cfRule>
    <cfRule type="expression" dxfId="983" priority="259">
      <formula>#REF!="Alk BLANK"</formula>
    </cfRule>
    <cfRule type="expression" dxfId="982" priority="260">
      <formula>#REF!="Re-run"</formula>
    </cfRule>
    <cfRule type="expression" dxfId="981" priority="261">
      <formula>#REF!="LabBlank"</formula>
    </cfRule>
    <cfRule type="expression" dxfId="980" priority="262">
      <formula>#REF!="Split"</formula>
    </cfRule>
  </conditionalFormatting>
  <conditionalFormatting sqref="J82">
    <cfRule type="expression" dxfId="979" priority="263">
      <formula>#REF!="Alk HYPO DUP"</formula>
    </cfRule>
    <cfRule type="expression" dxfId="978" priority="264">
      <formula>#REF!="Alk EPI DUP"</formula>
    </cfRule>
    <cfRule type="expression" dxfId="977" priority="265">
      <formula>#REF!="Alk BLANK"</formula>
    </cfRule>
    <cfRule type="expression" dxfId="976" priority="266">
      <formula>#REF!="Re-run"</formula>
    </cfRule>
    <cfRule type="expression" dxfId="975" priority="267">
      <formula>#REF!="LabBlank"</formula>
    </cfRule>
    <cfRule type="expression" dxfId="974" priority="268">
      <formula>#REF!="Split"</formula>
    </cfRule>
  </conditionalFormatting>
  <conditionalFormatting sqref="H20:J24 H16:J17">
    <cfRule type="expression" dxfId="973" priority="725">
      <formula>#REF!="Alk HYPO DUP"</formula>
    </cfRule>
    <cfRule type="expression" dxfId="972" priority="726">
      <formula>#REF!="Alk EPI DUP"</formula>
    </cfRule>
    <cfRule type="expression" dxfId="971" priority="727">
      <formula>#REF!="Alk BLANK"</formula>
    </cfRule>
    <cfRule type="expression" dxfId="970" priority="728">
      <formula>#REF!="Re-run"</formula>
    </cfRule>
    <cfRule type="expression" dxfId="969" priority="729">
      <formula>#REF!="LabBlank"</formula>
    </cfRule>
    <cfRule type="expression" dxfId="968" priority="730">
      <formula>#REF!="Split"</formula>
    </cfRule>
  </conditionalFormatting>
  <conditionalFormatting sqref="I18:J18">
    <cfRule type="expression" dxfId="967" priority="731">
      <formula>#REF!="Alk HYPO DUP"</formula>
    </cfRule>
    <cfRule type="expression" dxfId="966" priority="732">
      <formula>#REF!="Alk EPI DUP"</formula>
    </cfRule>
    <cfRule type="expression" dxfId="965" priority="733">
      <formula>#REF!="Alk BLANK"</formula>
    </cfRule>
    <cfRule type="expression" dxfId="964" priority="734">
      <formula>#REF!="Re-run"</formula>
    </cfRule>
    <cfRule type="expression" dxfId="963" priority="735">
      <formula>#REF!="LabBlank"</formula>
    </cfRule>
    <cfRule type="expression" dxfId="962" priority="736">
      <formula>#REF!="Split"</formula>
    </cfRule>
  </conditionalFormatting>
  <conditionalFormatting sqref="H29:J29 H41:J41 H67:J67 H63:J64 H52:J52">
    <cfRule type="expression" dxfId="961" priority="737">
      <formula>#REF!="Alk HYPO DUP"</formula>
    </cfRule>
    <cfRule type="expression" dxfId="960" priority="738">
      <formula>#REF!="Alk EPI DUP"</formula>
    </cfRule>
    <cfRule type="expression" dxfId="959" priority="739">
      <formula>#REF!="Alk BLANK"</formula>
    </cfRule>
    <cfRule type="expression" dxfId="958" priority="740">
      <formula>#REF!="Re-run"</formula>
    </cfRule>
    <cfRule type="expression" dxfId="957" priority="741">
      <formula>#REF!="LabBlank"</formula>
    </cfRule>
    <cfRule type="expression" dxfId="956" priority="742">
      <formula>#REF!="Split"</formula>
    </cfRule>
  </conditionalFormatting>
  <conditionalFormatting sqref="H31:J31 H66:J66 H51:J51">
    <cfRule type="expression" dxfId="955" priority="743">
      <formula>#REF!="Alk HYPO DUP"</formula>
    </cfRule>
    <cfRule type="expression" dxfId="954" priority="744">
      <formula>#REF!="Alk EPI DUP"</formula>
    </cfRule>
    <cfRule type="expression" dxfId="953" priority="745">
      <formula>#REF!="Alk BLANK"</formula>
    </cfRule>
    <cfRule type="expression" dxfId="952" priority="746">
      <formula>#REF!="Re-run"</formula>
    </cfRule>
    <cfRule type="expression" dxfId="951" priority="747">
      <formula>#REF!="LabBlank"</formula>
    </cfRule>
    <cfRule type="expression" dxfId="950" priority="748">
      <formula>#REF!="Split"</formula>
    </cfRule>
  </conditionalFormatting>
  <conditionalFormatting sqref="H33:J33 H53:J54">
    <cfRule type="expression" dxfId="949" priority="749">
      <formula>#REF!="Alk HYPO DUP"</formula>
    </cfRule>
    <cfRule type="expression" dxfId="948" priority="750">
      <formula>#REF!="Alk EPI DUP"</formula>
    </cfRule>
    <cfRule type="expression" dxfId="947" priority="751">
      <formula>#REF!="Alk BLANK"</formula>
    </cfRule>
    <cfRule type="expression" dxfId="946" priority="752">
      <formula>#REF!="Re-run"</formula>
    </cfRule>
    <cfRule type="expression" dxfId="945" priority="753">
      <formula>#REF!="LabBlank"</formula>
    </cfRule>
    <cfRule type="expression" dxfId="944" priority="754">
      <formula>#REF!="Split"</formula>
    </cfRule>
  </conditionalFormatting>
  <conditionalFormatting sqref="H40:J40 H36:J36">
    <cfRule type="expression" dxfId="943" priority="755">
      <formula>#REF!="Alk HYPO DUP"</formula>
    </cfRule>
    <cfRule type="expression" dxfId="942" priority="756">
      <formula>#REF!="Alk EPI DUP"</formula>
    </cfRule>
    <cfRule type="expression" dxfId="941" priority="757">
      <formula>#REF!="Alk BLANK"</formula>
    </cfRule>
    <cfRule type="expression" dxfId="940" priority="758">
      <formula>#REF!="Re-run"</formula>
    </cfRule>
    <cfRule type="expression" dxfId="939" priority="759">
      <formula>#REF!="LabBlank"</formula>
    </cfRule>
    <cfRule type="expression" dxfId="938" priority="760">
      <formula>#REF!="Split"</formula>
    </cfRule>
  </conditionalFormatting>
  <conditionalFormatting sqref="H78:J78">
    <cfRule type="expression" dxfId="937" priority="761">
      <formula>#REF!="Alk HYPO DUP"</formula>
    </cfRule>
    <cfRule type="expression" dxfId="936" priority="762">
      <formula>#REF!="Alk EPI DUP"</formula>
    </cfRule>
    <cfRule type="expression" dxfId="935" priority="763">
      <formula>#REF!="Alk BLANK"</formula>
    </cfRule>
    <cfRule type="expression" dxfId="934" priority="764">
      <formula>#REF!="Re-run"</formula>
    </cfRule>
    <cfRule type="expression" dxfId="933" priority="765">
      <formula>#REF!="LabBlank"</formula>
    </cfRule>
    <cfRule type="expression" dxfId="932" priority="766">
      <formula>#REF!="Split"</formula>
    </cfRule>
  </conditionalFormatting>
  <conditionalFormatting sqref="H83:J83">
    <cfRule type="expression" dxfId="931" priority="767">
      <formula>#REF!="Alk HYPO DUP"</formula>
    </cfRule>
    <cfRule type="expression" dxfId="930" priority="768">
      <formula>#REF!="Alk EPI DUP"</formula>
    </cfRule>
    <cfRule type="expression" dxfId="929" priority="769">
      <formula>#REF!="Alk BLANK"</formula>
    </cfRule>
    <cfRule type="expression" dxfId="928" priority="770">
      <formula>#REF!="Re-run"</formula>
    </cfRule>
    <cfRule type="expression" dxfId="927" priority="771">
      <formula>#REF!="LabBlank"</formula>
    </cfRule>
    <cfRule type="expression" dxfId="926" priority="772">
      <formula>#REF!="Split"</formula>
    </cfRule>
  </conditionalFormatting>
  <conditionalFormatting sqref="H84:J84">
    <cfRule type="expression" dxfId="925" priority="773">
      <formula>#REF!="Alk HYPO DUP"</formula>
    </cfRule>
    <cfRule type="expression" dxfId="924" priority="774">
      <formula>#REF!="Alk EPI DUP"</formula>
    </cfRule>
    <cfRule type="expression" dxfId="923" priority="775">
      <formula>#REF!="Alk BLANK"</formula>
    </cfRule>
    <cfRule type="expression" dxfId="922" priority="776">
      <formula>#REF!="Re-run"</formula>
    </cfRule>
    <cfRule type="expression" dxfId="921" priority="777">
      <formula>#REF!="LabBlank"</formula>
    </cfRule>
    <cfRule type="expression" dxfId="920" priority="778">
      <formula>#REF!="Split"</formula>
    </cfRule>
  </conditionalFormatting>
  <conditionalFormatting sqref="H87:J87">
    <cfRule type="expression" dxfId="919" priority="779">
      <formula>#REF!="Alk HYPO DUP"</formula>
    </cfRule>
    <cfRule type="expression" dxfId="918" priority="780">
      <formula>#REF!="Alk EPI DUP"</formula>
    </cfRule>
    <cfRule type="expression" dxfId="917" priority="781">
      <formula>#REF!="Alk BLANK"</formula>
    </cfRule>
    <cfRule type="expression" dxfId="916" priority="782">
      <formula>#REF!="Re-run"</formula>
    </cfRule>
    <cfRule type="expression" dxfId="915" priority="783">
      <formula>#REF!="LabBlank"</formula>
    </cfRule>
    <cfRule type="expression" dxfId="914" priority="784">
      <formula>#REF!="Split"</formula>
    </cfRule>
  </conditionalFormatting>
  <conditionalFormatting sqref="H97:J97">
    <cfRule type="expression" dxfId="913" priority="785">
      <formula>#REF!="Alk HYPO DUP"</formula>
    </cfRule>
    <cfRule type="expression" dxfId="912" priority="786">
      <formula>#REF!="Alk EPI DUP"</formula>
    </cfRule>
    <cfRule type="expression" dxfId="911" priority="787">
      <formula>#REF!="Alk BLANK"</formula>
    </cfRule>
    <cfRule type="expression" dxfId="910" priority="788">
      <formula>#REF!="Re-run"</formula>
    </cfRule>
    <cfRule type="expression" dxfId="909" priority="789">
      <formula>#REF!="LabBlank"</formula>
    </cfRule>
    <cfRule type="expression" dxfId="908" priority="790">
      <formula>#REF!="Split"</formula>
    </cfRule>
  </conditionalFormatting>
  <conditionalFormatting sqref="H116:J117 H123:J125">
    <cfRule type="expression" dxfId="907" priority="791">
      <formula>#REF!="Alk HYPO DUP"</formula>
    </cfRule>
    <cfRule type="expression" dxfId="906" priority="792">
      <formula>#REF!="Alk EPI DUP"</formula>
    </cfRule>
    <cfRule type="expression" dxfId="905" priority="793">
      <formula>#REF!="Alk BLANK"</formula>
    </cfRule>
    <cfRule type="expression" dxfId="904" priority="794">
      <formula>#REF!="Re-run"</formula>
    </cfRule>
    <cfRule type="expression" dxfId="903" priority="795">
      <formula>#REF!="LabBlank"</formula>
    </cfRule>
    <cfRule type="expression" dxfId="902" priority="796">
      <formula>#REF!="Split"</formula>
    </cfRule>
  </conditionalFormatting>
  <conditionalFormatting sqref="H119:J120">
    <cfRule type="expression" dxfId="901" priority="797">
      <formula>#REF!="Alk HYPO DUP"</formula>
    </cfRule>
    <cfRule type="expression" dxfId="900" priority="798">
      <formula>#REF!="Alk EPI DUP"</formula>
    </cfRule>
    <cfRule type="expression" dxfId="899" priority="799">
      <formula>#REF!="Alk BLANK"</formula>
    </cfRule>
    <cfRule type="expression" dxfId="898" priority="800">
      <formula>#REF!="Re-run"</formula>
    </cfRule>
    <cfRule type="expression" dxfId="897" priority="801">
      <formula>#REF!="LabBlank"</formula>
    </cfRule>
    <cfRule type="expression" dxfId="896" priority="802">
      <formula>#REF!="Split"</formula>
    </cfRule>
  </conditionalFormatting>
  <conditionalFormatting sqref="N2:N89">
    <cfRule type="cellIs" dxfId="895" priority="76" operator="greaterThan">
      <formula>235</formula>
    </cfRule>
  </conditionalFormatting>
  <conditionalFormatting sqref="S2:S91 U2:U91 U93:U128 S93:S128 S130:S1048576 U130:U1048576">
    <cfRule type="cellIs" dxfId="894" priority="75" operator="greaterThan">
      <formula>30</formula>
    </cfRule>
  </conditionalFormatting>
  <conditionalFormatting sqref="W2:W91 W93:W128 W130:W1048576">
    <cfRule type="cellIs" dxfId="893" priority="74" operator="greaterThan">
      <formula>0.005</formula>
    </cfRule>
  </conditionalFormatting>
  <conditionalFormatting sqref="AA2:AA91 AA93:AA128 AA130:AA1048576">
    <cfRule type="cellIs" dxfId="892" priority="73" operator="greaterThan">
      <formula>0.633</formula>
    </cfRule>
  </conditionalFormatting>
  <conditionalFormatting sqref="U2:U91 U93:U128 U130:U1048576">
    <cfRule type="cellIs" dxfId="891" priority="72" operator="greaterThan">
      <formula>0.03</formula>
    </cfRule>
  </conditionalFormatting>
  <conditionalFormatting sqref="Y2:Y91 Y93:Y128 Y130:Y1048576">
    <cfRule type="cellIs" dxfId="890" priority="71" operator="greaterThan">
      <formula>0.69</formula>
    </cfRule>
  </conditionalFormatting>
  <conditionalFormatting sqref="U2:U91 U93:U128 U130:U1048576">
    <cfRule type="cellIs" dxfId="889" priority="70" operator="greaterThan">
      <formula>0.03</formula>
    </cfRule>
  </conditionalFormatting>
  <conditionalFormatting sqref="G31:G43">
    <cfRule type="expression" dxfId="888" priority="64">
      <formula>#REF!="Alk HYPO DUP"</formula>
    </cfRule>
    <cfRule type="expression" dxfId="887" priority="65">
      <formula>#REF!="Alk EPI DUP"</formula>
    </cfRule>
    <cfRule type="expression" dxfId="886" priority="66">
      <formula>#REF!="Alk BLANK"</formula>
    </cfRule>
    <cfRule type="expression" dxfId="885" priority="67">
      <formula>#REF!="Re-run"</formula>
    </cfRule>
    <cfRule type="expression" dxfId="884" priority="68">
      <formula>#REF!="LabBlank"</formula>
    </cfRule>
    <cfRule type="expression" dxfId="883" priority="69">
      <formula>#REF!="Split"</formula>
    </cfRule>
  </conditionalFormatting>
  <conditionalFormatting sqref="G45:G87">
    <cfRule type="expression" dxfId="882" priority="58">
      <formula>#REF!="Alk HYPO DUP"</formula>
    </cfRule>
    <cfRule type="expression" dxfId="881" priority="59">
      <formula>#REF!="Alk EPI DUP"</formula>
    </cfRule>
    <cfRule type="expression" dxfId="880" priority="60">
      <formula>#REF!="Alk BLANK"</formula>
    </cfRule>
    <cfRule type="expression" dxfId="879" priority="61">
      <formula>#REF!="Re-run"</formula>
    </cfRule>
    <cfRule type="expression" dxfId="878" priority="62">
      <formula>#REF!="LabBlank"</formula>
    </cfRule>
    <cfRule type="expression" dxfId="877" priority="63">
      <formula>#REF!="Split"</formula>
    </cfRule>
  </conditionalFormatting>
  <conditionalFormatting sqref="G89">
    <cfRule type="expression" dxfId="876" priority="52">
      <formula>#REF!="Alk HYPO DUP"</formula>
    </cfRule>
    <cfRule type="expression" dxfId="875" priority="53">
      <formula>#REF!="Alk EPI DUP"</formula>
    </cfRule>
    <cfRule type="expression" dxfId="874" priority="54">
      <formula>#REF!="Alk BLANK"</formula>
    </cfRule>
    <cfRule type="expression" dxfId="873" priority="55">
      <formula>#REF!="Re-run"</formula>
    </cfRule>
    <cfRule type="expression" dxfId="872" priority="56">
      <formula>#REF!="LabBlank"</formula>
    </cfRule>
    <cfRule type="expression" dxfId="871" priority="57">
      <formula>#REF!="Split"</formula>
    </cfRule>
  </conditionalFormatting>
  <conditionalFormatting sqref="G91:G95">
    <cfRule type="expression" dxfId="870" priority="46">
      <formula>#REF!="Alk HYPO DUP"</formula>
    </cfRule>
    <cfRule type="expression" dxfId="869" priority="47">
      <formula>#REF!="Alk EPI DUP"</formula>
    </cfRule>
    <cfRule type="expression" dxfId="868" priority="48">
      <formula>#REF!="Alk BLANK"</formula>
    </cfRule>
    <cfRule type="expression" dxfId="867" priority="49">
      <formula>#REF!="Re-run"</formula>
    </cfRule>
    <cfRule type="expression" dxfId="866" priority="50">
      <formula>#REF!="LabBlank"</formula>
    </cfRule>
    <cfRule type="expression" dxfId="865" priority="51">
      <formula>#REF!="Split"</formula>
    </cfRule>
  </conditionalFormatting>
  <conditionalFormatting sqref="G97:G102">
    <cfRule type="expression" dxfId="864" priority="40">
      <formula>#REF!="Alk HYPO DUP"</formula>
    </cfRule>
    <cfRule type="expression" dxfId="863" priority="41">
      <formula>#REF!="Alk EPI DUP"</formula>
    </cfRule>
    <cfRule type="expression" dxfId="862" priority="42">
      <formula>#REF!="Alk BLANK"</formula>
    </cfRule>
    <cfRule type="expression" dxfId="861" priority="43">
      <formula>#REF!="Re-run"</formula>
    </cfRule>
    <cfRule type="expression" dxfId="860" priority="44">
      <formula>#REF!="LabBlank"</formula>
    </cfRule>
    <cfRule type="expression" dxfId="859" priority="45">
      <formula>#REF!="Split"</formula>
    </cfRule>
  </conditionalFormatting>
  <conditionalFormatting sqref="G104:G120">
    <cfRule type="expression" dxfId="858" priority="34">
      <formula>#REF!="Alk HYPO DUP"</formula>
    </cfRule>
    <cfRule type="expression" dxfId="857" priority="35">
      <formula>#REF!="Alk EPI DUP"</formula>
    </cfRule>
    <cfRule type="expression" dxfId="856" priority="36">
      <formula>#REF!="Alk BLANK"</formula>
    </cfRule>
    <cfRule type="expression" dxfId="855" priority="37">
      <formula>#REF!="Re-run"</formula>
    </cfRule>
    <cfRule type="expression" dxfId="854" priority="38">
      <formula>#REF!="LabBlank"</formula>
    </cfRule>
    <cfRule type="expression" dxfId="853" priority="39">
      <formula>#REF!="Split"</formula>
    </cfRule>
  </conditionalFormatting>
  <conditionalFormatting sqref="G122:G126">
    <cfRule type="expression" dxfId="852" priority="28">
      <formula>#REF!="Alk HYPO DUP"</formula>
    </cfRule>
    <cfRule type="expression" dxfId="851" priority="29">
      <formula>#REF!="Alk EPI DUP"</formula>
    </cfRule>
    <cfRule type="expression" dxfId="850" priority="30">
      <formula>#REF!="Alk BLANK"</formula>
    </cfRule>
    <cfRule type="expression" dxfId="849" priority="31">
      <formula>#REF!="Re-run"</formula>
    </cfRule>
    <cfRule type="expression" dxfId="848" priority="32">
      <formula>#REF!="LabBlank"</formula>
    </cfRule>
    <cfRule type="expression" dxfId="847" priority="33">
      <formula>#REF!="Split"</formula>
    </cfRule>
  </conditionalFormatting>
  <conditionalFormatting sqref="AZ2:AZ127 AZ130:AZ1048576">
    <cfRule type="cellIs" dxfId="846" priority="27" operator="greaterThan">
      <formula>1</formula>
    </cfRule>
  </conditionalFormatting>
  <conditionalFormatting sqref="BB2:BB1048576">
    <cfRule type="cellIs" dxfId="845" priority="26" operator="greaterThan">
      <formula>1</formula>
    </cfRule>
  </conditionalFormatting>
  <conditionalFormatting sqref="BA2:BA1048576">
    <cfRule type="cellIs" dxfId="844" priority="25" operator="greaterThan">
      <formula>3</formula>
    </cfRule>
  </conditionalFormatting>
  <conditionalFormatting sqref="B37">
    <cfRule type="expression" dxfId="843" priority="19">
      <formula>#REF!="Alk HYPO DUP"</formula>
    </cfRule>
    <cfRule type="expression" dxfId="842" priority="20">
      <formula>#REF!="Alk EPI DUP"</formula>
    </cfRule>
    <cfRule type="expression" dxfId="841" priority="21">
      <formula>#REF!="Alk BLANK"</formula>
    </cfRule>
    <cfRule type="expression" dxfId="840" priority="22">
      <formula>#REF!="Re-run"</formula>
    </cfRule>
    <cfRule type="expression" dxfId="839" priority="23">
      <formula>#REF!="LabBlank"</formula>
    </cfRule>
    <cfRule type="expression" dxfId="838" priority="24">
      <formula>#REF!="Split"</formula>
    </cfRule>
  </conditionalFormatting>
  <conditionalFormatting sqref="B69">
    <cfRule type="expression" dxfId="837" priority="13">
      <formula>#REF!="Alk HYPO DUP"</formula>
    </cfRule>
    <cfRule type="expression" dxfId="836" priority="14">
      <formula>#REF!="Alk EPI DUP"</formula>
    </cfRule>
    <cfRule type="expression" dxfId="835" priority="15">
      <formula>#REF!="Alk BLANK"</formula>
    </cfRule>
    <cfRule type="expression" dxfId="834" priority="16">
      <formula>#REF!="Re-run"</formula>
    </cfRule>
    <cfRule type="expression" dxfId="833" priority="17">
      <formula>#REF!="LabBlank"</formula>
    </cfRule>
    <cfRule type="expression" dxfId="832" priority="18">
      <formula>#REF!="Split"</formula>
    </cfRule>
  </conditionalFormatting>
  <conditionalFormatting sqref="B80">
    <cfRule type="expression" dxfId="831" priority="7">
      <formula>#REF!="Alk HYPO DUP"</formula>
    </cfRule>
    <cfRule type="expression" dxfId="830" priority="8">
      <formula>#REF!="Alk EPI DUP"</formula>
    </cfRule>
    <cfRule type="expression" dxfId="829" priority="9">
      <formula>#REF!="Alk BLANK"</formula>
    </cfRule>
    <cfRule type="expression" dxfId="828" priority="10">
      <formula>#REF!="Re-run"</formula>
    </cfRule>
    <cfRule type="expression" dxfId="827" priority="11">
      <formula>#REF!="LabBlank"</formula>
    </cfRule>
    <cfRule type="expression" dxfId="826" priority="12">
      <formula>#REF!="Split"</formula>
    </cfRule>
  </conditionalFormatting>
  <conditionalFormatting sqref="B123:B124">
    <cfRule type="expression" dxfId="825" priority="1">
      <formula>#REF!="Alk HYPO DUP"</formula>
    </cfRule>
    <cfRule type="expression" dxfId="824" priority="2">
      <formula>#REF!="Alk EPI DUP"</formula>
    </cfRule>
    <cfRule type="expression" dxfId="823" priority="3">
      <formula>#REF!="Alk BLANK"</formula>
    </cfRule>
    <cfRule type="expression" dxfId="822" priority="4">
      <formula>#REF!="Re-run"</formula>
    </cfRule>
    <cfRule type="expression" dxfId="821" priority="5">
      <formula>#REF!="LabBlank"</formula>
    </cfRule>
    <cfRule type="expression" dxfId="820" priority="6">
      <formula>#REF!="Split"</formula>
    </cfRule>
  </conditionalFormatting>
  <pageMargins left="0.7" right="0.7" top="0.75" bottom="0.75" header="0.3" footer="0.3"/>
  <pageSetup scale="72" orientation="portrait" horizontalDpi="1200" verticalDpi="1200" r:id="rId1"/>
  <headerFooter>
    <oddHeader>&amp;CSpring Sampling Blitz CQHEI Scores</oddHeader>
    <oddFooter>&amp;LLake Monroe Watershed Management Plan&amp;RAppendix E Page &amp;P of &amp;N</oddFooter>
  </headerFooter>
  <rowBreaks count="1" manualBreakCount="1">
    <brk id="66" max="8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C0B5-646C-444C-890B-AC9EC80FAA47}">
  <dimension ref="A1:CU130"/>
  <sheetViews>
    <sheetView view="pageBreakPreview" zoomScale="60" zoomScaleNormal="100" workbookViewId="0">
      <pane ySplit="1" topLeftCell="A2" activePane="bottomLeft" state="frozen"/>
      <selection activeCell="L8" sqref="L8"/>
      <selection pane="bottomLeft" activeCell="L8" sqref="L8"/>
    </sheetView>
  </sheetViews>
  <sheetFormatPr defaultRowHeight="14" customHeight="1" x14ac:dyDescent="0.35"/>
  <cols>
    <col min="1" max="1" width="7.90625" style="80" customWidth="1"/>
    <col min="2" max="2" width="32.36328125" style="54" hidden="1" customWidth="1"/>
    <col min="3" max="3" width="21.26953125" style="54" hidden="1" customWidth="1"/>
    <col min="4" max="4" width="9.26953125" style="64" hidden="1" customWidth="1"/>
    <col min="5" max="5" width="10.08984375" style="64" hidden="1" customWidth="1"/>
    <col min="6" max="6" width="13.81640625" style="45" hidden="1" customWidth="1"/>
    <col min="7" max="7" width="13.1796875" style="45" hidden="1" customWidth="1"/>
    <col min="8" max="8" width="13.6328125" style="45" hidden="1" customWidth="1"/>
    <col min="9" max="9" width="3.81640625" style="45" hidden="1" customWidth="1"/>
    <col min="10" max="10" width="6" style="45" hidden="1" customWidth="1"/>
    <col min="11" max="11" width="7.90625" style="45" hidden="1" customWidth="1"/>
    <col min="12" max="12" width="9.08984375" style="46" hidden="1" customWidth="1"/>
    <col min="13" max="13" width="6.08984375" style="51" customWidth="1"/>
    <col min="14" max="14" width="7.1796875" style="52" customWidth="1"/>
    <col min="15" max="15" width="8.7265625" style="52" hidden="1" customWidth="1"/>
    <col min="16" max="16" width="6.36328125" style="51" customWidth="1"/>
    <col min="17" max="17" width="7" style="55" customWidth="1"/>
    <col min="18" max="18" width="5.90625" style="51" customWidth="1"/>
    <col min="19" max="19" width="6.90625" style="53" customWidth="1"/>
    <col min="20" max="20" width="3.26953125" style="51" customWidth="1"/>
    <col min="21" max="21" width="8.7265625" style="53" customWidth="1"/>
    <col min="22" max="22" width="3.26953125" style="51" customWidth="1"/>
    <col min="23" max="23" width="8.7265625" style="53" customWidth="1"/>
    <col min="24" max="24" width="3.6328125" style="51" customWidth="1"/>
    <col min="25" max="25" width="8.7265625" style="53" customWidth="1"/>
    <col min="26" max="26" width="4.08984375" style="51" customWidth="1"/>
    <col min="27" max="27" width="8.81640625" style="53" customWidth="1"/>
    <col min="28" max="28" width="10.08984375" style="48" customWidth="1"/>
    <col min="29" max="29" width="4.54296875" style="52" hidden="1" customWidth="1"/>
    <col min="30" max="30" width="8.81640625" style="45" hidden="1" customWidth="1"/>
    <col min="31" max="31" width="8.453125" style="45" hidden="1" customWidth="1"/>
    <col min="32" max="32" width="6.453125" style="45" hidden="1" customWidth="1"/>
    <col min="33" max="33" width="6.08984375" style="45" hidden="1" customWidth="1"/>
    <col min="34" max="34" width="7.6328125" style="45" hidden="1" customWidth="1"/>
    <col min="35" max="35" width="10.08984375" style="45" hidden="1" customWidth="1"/>
    <col min="36" max="37" width="8.36328125" style="45" hidden="1" customWidth="1"/>
    <col min="38" max="38" width="7.7265625" style="45" hidden="1" customWidth="1"/>
    <col min="39" max="39" width="8.7265625" style="45" hidden="1" customWidth="1"/>
    <col min="40" max="40" width="6.36328125" style="45" hidden="1" customWidth="1"/>
    <col min="41" max="41" width="7.26953125" style="45" hidden="1" customWidth="1"/>
    <col min="42" max="42" width="7.453125" style="45" hidden="1" customWidth="1"/>
    <col min="43" max="43" width="9.1796875" style="45" hidden="1" customWidth="1"/>
    <col min="44" max="44" width="10.08984375" style="78" hidden="1" customWidth="1"/>
    <col min="45" max="45" width="12.453125" style="45" customWidth="1"/>
    <col min="46" max="46" width="9.453125" style="84" customWidth="1"/>
    <col min="47" max="47" width="7.453125" style="84" customWidth="1"/>
    <col min="48" max="48" width="8.7265625" style="45" customWidth="1"/>
    <col min="49" max="49" width="11.36328125" style="49" customWidth="1"/>
    <col min="50" max="50" width="11.36328125" style="50" customWidth="1"/>
    <col min="51" max="52" width="11.36328125" style="45" customWidth="1"/>
    <col min="53" max="53" width="8.7265625" style="45" customWidth="1"/>
    <col min="54" max="54" width="8.81640625" style="45" bestFit="1" customWidth="1"/>
    <col min="55" max="62" width="8.7265625" style="45" customWidth="1"/>
    <col min="63" max="67" width="8.81640625" style="45" bestFit="1" customWidth="1"/>
    <col min="68" max="68" width="11.36328125" style="45" bestFit="1" customWidth="1"/>
    <col min="69" max="70" width="8.81640625" style="45" bestFit="1" customWidth="1"/>
    <col min="71" max="86" width="8.7265625" style="45" customWidth="1"/>
    <col min="87" max="16384" width="8.7265625" style="45"/>
  </cols>
  <sheetData>
    <row r="1" spans="1:99" ht="47" customHeight="1" x14ac:dyDescent="0.35">
      <c r="A1" s="65" t="s">
        <v>2</v>
      </c>
      <c r="B1" s="65" t="s">
        <v>4</v>
      </c>
      <c r="C1" s="65" t="s">
        <v>292</v>
      </c>
      <c r="D1" s="66" t="s">
        <v>8</v>
      </c>
      <c r="E1" s="66" t="s">
        <v>9</v>
      </c>
      <c r="F1" s="67" t="s">
        <v>311</v>
      </c>
      <c r="G1" s="67" t="s">
        <v>310</v>
      </c>
      <c r="H1" s="67" t="s">
        <v>309</v>
      </c>
      <c r="I1" s="67" t="s">
        <v>8</v>
      </c>
      <c r="J1" s="67" t="s">
        <v>9</v>
      </c>
      <c r="K1" s="67" t="s">
        <v>10</v>
      </c>
      <c r="L1" s="72" t="s">
        <v>11</v>
      </c>
      <c r="M1" s="73" t="s">
        <v>12</v>
      </c>
      <c r="N1" s="67" t="s">
        <v>326</v>
      </c>
      <c r="O1" s="67" t="s">
        <v>14</v>
      </c>
      <c r="P1" s="73" t="s">
        <v>17</v>
      </c>
      <c r="Q1" s="75" t="s">
        <v>327</v>
      </c>
      <c r="R1" s="73" t="s">
        <v>19</v>
      </c>
      <c r="S1" s="74" t="s">
        <v>328</v>
      </c>
      <c r="T1" s="73" t="s">
        <v>21</v>
      </c>
      <c r="U1" s="74" t="s">
        <v>329</v>
      </c>
      <c r="V1" s="73" t="s">
        <v>23</v>
      </c>
      <c r="W1" s="74" t="s">
        <v>330</v>
      </c>
      <c r="X1" s="73" t="s">
        <v>25</v>
      </c>
      <c r="Y1" s="74" t="s">
        <v>331</v>
      </c>
      <c r="Z1" s="73" t="s">
        <v>27</v>
      </c>
      <c r="AA1" s="74" t="s">
        <v>332</v>
      </c>
      <c r="AB1" s="74" t="s">
        <v>333</v>
      </c>
      <c r="AC1" s="67"/>
      <c r="AD1" s="67" t="s">
        <v>312</v>
      </c>
      <c r="AE1" s="67" t="s">
        <v>313</v>
      </c>
      <c r="AF1" s="67" t="s">
        <v>32</v>
      </c>
      <c r="AG1" s="67" t="s">
        <v>314</v>
      </c>
      <c r="AH1" s="67" t="s">
        <v>315</v>
      </c>
      <c r="AI1" s="67" t="s">
        <v>35</v>
      </c>
      <c r="AJ1" s="67" t="s">
        <v>316</v>
      </c>
      <c r="AK1" s="67" t="s">
        <v>317</v>
      </c>
      <c r="AL1" s="67" t="s">
        <v>318</v>
      </c>
      <c r="AM1" s="67" t="s">
        <v>319</v>
      </c>
      <c r="AN1" s="67" t="s">
        <v>320</v>
      </c>
      <c r="AO1" s="67" t="s">
        <v>321</v>
      </c>
      <c r="AP1" s="67" t="s">
        <v>322</v>
      </c>
      <c r="AQ1" s="67" t="s">
        <v>323</v>
      </c>
      <c r="AR1" s="75" t="s">
        <v>324</v>
      </c>
      <c r="AS1" s="67" t="s">
        <v>334</v>
      </c>
      <c r="AT1" s="75" t="s">
        <v>15</v>
      </c>
      <c r="AU1" s="75" t="s">
        <v>16</v>
      </c>
      <c r="AW1" s="49" t="s">
        <v>46</v>
      </c>
      <c r="AX1" s="50" t="s">
        <v>47</v>
      </c>
      <c r="AY1" s="45" t="s">
        <v>48</v>
      </c>
      <c r="AZ1" s="45" t="s">
        <v>49</v>
      </c>
      <c r="BA1" s="45" t="s">
        <v>0</v>
      </c>
      <c r="BB1" s="45" t="s">
        <v>1</v>
      </c>
      <c r="BC1" s="45" t="s">
        <v>5</v>
      </c>
      <c r="BD1" s="45" t="s">
        <v>7</v>
      </c>
      <c r="BE1" s="45" t="s">
        <v>6</v>
      </c>
      <c r="BF1" s="45" t="s">
        <v>8</v>
      </c>
      <c r="BG1" s="45" t="s">
        <v>9</v>
      </c>
      <c r="BH1" s="45" t="s">
        <v>10</v>
      </c>
      <c r="BI1" s="45" t="s">
        <v>50</v>
      </c>
      <c r="BJ1" s="45" t="s">
        <v>51</v>
      </c>
      <c r="BK1" s="45" t="s">
        <v>52</v>
      </c>
      <c r="BL1" s="45" t="s">
        <v>53</v>
      </c>
      <c r="BM1" s="45" t="s">
        <v>54</v>
      </c>
      <c r="BN1" s="45" t="s">
        <v>55</v>
      </c>
      <c r="BO1" s="45" t="s">
        <v>56</v>
      </c>
      <c r="BP1" s="45" t="s">
        <v>57</v>
      </c>
      <c r="BQ1" s="45" t="s">
        <v>58</v>
      </c>
      <c r="BR1" s="45" t="s">
        <v>59</v>
      </c>
      <c r="BS1" s="45" t="s">
        <v>60</v>
      </c>
      <c r="BT1" s="45" t="s">
        <v>61</v>
      </c>
      <c r="BU1" s="45" t="s">
        <v>62</v>
      </c>
      <c r="BV1" s="45" t="s">
        <v>63</v>
      </c>
      <c r="BW1" s="45" t="s">
        <v>64</v>
      </c>
      <c r="BX1" s="45" t="s">
        <v>65</v>
      </c>
      <c r="BY1" s="45" t="s">
        <v>66</v>
      </c>
      <c r="BZ1" s="45" t="s">
        <v>67</v>
      </c>
      <c r="CA1" s="45" t="s">
        <v>68</v>
      </c>
      <c r="CB1" s="45" t="s">
        <v>69</v>
      </c>
      <c r="CC1" s="45" t="s">
        <v>70</v>
      </c>
      <c r="CD1" s="45" t="s">
        <v>71</v>
      </c>
      <c r="CE1" s="45" t="s">
        <v>72</v>
      </c>
      <c r="CF1" s="45" t="s">
        <v>73</v>
      </c>
      <c r="CG1" s="45" t="s">
        <v>74</v>
      </c>
      <c r="CH1" s="45" t="s">
        <v>75</v>
      </c>
      <c r="CJ1" s="45" t="s">
        <v>76</v>
      </c>
      <c r="CK1" s="45" t="s">
        <v>77</v>
      </c>
      <c r="CL1" s="45" t="s">
        <v>78</v>
      </c>
      <c r="CM1" s="45" t="s">
        <v>79</v>
      </c>
      <c r="CN1" s="45" t="s">
        <v>80</v>
      </c>
      <c r="CO1" s="45" t="s">
        <v>81</v>
      </c>
      <c r="CP1" s="45" t="s">
        <v>82</v>
      </c>
      <c r="CQ1" s="45" t="s">
        <v>83</v>
      </c>
      <c r="CR1" s="45" t="s">
        <v>84</v>
      </c>
      <c r="CS1" s="45" t="s">
        <v>85</v>
      </c>
      <c r="CT1" s="45" t="s">
        <v>86</v>
      </c>
      <c r="CU1" s="45" t="s">
        <v>87</v>
      </c>
    </row>
    <row r="2" spans="1:99" ht="14" customHeight="1" x14ac:dyDescent="0.35">
      <c r="A2" s="79">
        <v>107</v>
      </c>
      <c r="B2" s="61" t="s">
        <v>286</v>
      </c>
      <c r="C2" s="61" t="s">
        <v>285</v>
      </c>
      <c r="D2" s="63">
        <v>39.027198800000001</v>
      </c>
      <c r="E2" s="63">
        <v>-86.437103300000004</v>
      </c>
      <c r="F2" s="59" t="s">
        <v>293</v>
      </c>
      <c r="G2" s="59" t="s">
        <v>272</v>
      </c>
      <c r="H2" s="59">
        <v>51202080703</v>
      </c>
      <c r="I2" s="59">
        <v>39.027198800000001</v>
      </c>
      <c r="J2" s="59">
        <v>-86.437103300000004</v>
      </c>
      <c r="K2" s="59" t="s">
        <v>114</v>
      </c>
      <c r="L2" s="68"/>
      <c r="M2" s="70"/>
      <c r="N2" s="62"/>
      <c r="O2" s="62"/>
      <c r="P2" s="70"/>
      <c r="Q2" s="86"/>
      <c r="R2" s="70"/>
      <c r="S2" s="71"/>
      <c r="T2" s="70"/>
      <c r="U2" s="71"/>
      <c r="V2" s="70"/>
      <c r="W2" s="71"/>
      <c r="X2" s="70"/>
      <c r="Y2" s="71"/>
      <c r="Z2" s="70"/>
      <c r="AA2" s="71"/>
      <c r="AB2" s="69"/>
      <c r="AC2" s="62"/>
      <c r="AD2" s="68">
        <v>10</v>
      </c>
      <c r="AE2" s="68">
        <v>5</v>
      </c>
      <c r="AF2" s="68">
        <v>5</v>
      </c>
      <c r="AG2" s="68">
        <v>6</v>
      </c>
      <c r="AH2" s="68">
        <v>8</v>
      </c>
      <c r="AI2" s="68">
        <v>12</v>
      </c>
      <c r="AJ2" s="68">
        <v>5</v>
      </c>
      <c r="AK2" s="68">
        <v>5</v>
      </c>
      <c r="AL2" s="68">
        <v>4</v>
      </c>
      <c r="AM2" s="68">
        <v>3</v>
      </c>
      <c r="AN2" s="68">
        <v>0</v>
      </c>
      <c r="AO2" s="68">
        <v>0</v>
      </c>
      <c r="AP2" s="68">
        <v>0</v>
      </c>
      <c r="AQ2" s="68">
        <v>0</v>
      </c>
      <c r="AR2" s="76">
        <v>63</v>
      </c>
      <c r="AS2" s="68" t="s">
        <v>115</v>
      </c>
      <c r="AT2" s="83"/>
      <c r="AU2" s="83"/>
      <c r="BA2" s="45">
        <v>44288</v>
      </c>
      <c r="BB2" s="45">
        <v>107</v>
      </c>
      <c r="BC2" s="45" t="s">
        <v>284</v>
      </c>
      <c r="BD2" s="45">
        <v>51202080703</v>
      </c>
      <c r="BE2" s="45" t="s">
        <v>273</v>
      </c>
      <c r="BF2" s="45">
        <v>39.027198800000001</v>
      </c>
      <c r="BG2" s="45">
        <v>-86.437103300000004</v>
      </c>
      <c r="BH2" s="45" t="s">
        <v>92</v>
      </c>
      <c r="BI2" s="45">
        <v>7</v>
      </c>
      <c r="BJ2" s="45">
        <v>5</v>
      </c>
      <c r="BK2" s="45">
        <v>10.8</v>
      </c>
      <c r="BL2" s="45" t="s">
        <v>96</v>
      </c>
      <c r="BM2" s="45">
        <v>4.0000000000000001E-3</v>
      </c>
      <c r="BN2" s="45">
        <v>2.1000000000000001E-2</v>
      </c>
      <c r="BO2" s="45" t="s">
        <v>98</v>
      </c>
      <c r="BP2" s="45">
        <v>2.0403068813163518E-4</v>
      </c>
      <c r="BQ2" s="45" t="s">
        <v>103</v>
      </c>
      <c r="BR2" s="45">
        <v>1.2E-2</v>
      </c>
      <c r="BS2" s="45">
        <v>10</v>
      </c>
      <c r="BT2" s="45">
        <v>5</v>
      </c>
      <c r="BU2" s="45">
        <v>5</v>
      </c>
      <c r="BV2" s="45">
        <v>14</v>
      </c>
      <c r="BW2" s="45">
        <v>7</v>
      </c>
      <c r="BX2" s="45">
        <v>9</v>
      </c>
      <c r="BY2" s="45">
        <v>5</v>
      </c>
      <c r="BZ2" s="45">
        <v>5</v>
      </c>
      <c r="CA2" s="45">
        <v>4</v>
      </c>
      <c r="CB2" s="45">
        <v>2</v>
      </c>
      <c r="CC2" s="45">
        <v>0</v>
      </c>
      <c r="CD2" s="45">
        <v>5</v>
      </c>
      <c r="CE2" s="45">
        <v>5</v>
      </c>
      <c r="CF2" s="45">
        <v>7</v>
      </c>
      <c r="CG2" s="45">
        <v>83</v>
      </c>
      <c r="CH2" s="45">
        <v>120</v>
      </c>
    </row>
    <row r="3" spans="1:99" ht="14" customHeight="1" x14ac:dyDescent="0.35">
      <c r="A3" s="79">
        <v>111</v>
      </c>
      <c r="B3" s="61" t="s">
        <v>283</v>
      </c>
      <c r="C3" s="61" t="s">
        <v>282</v>
      </c>
      <c r="D3" s="63">
        <v>39.007198299999999</v>
      </c>
      <c r="E3" s="63">
        <v>-86.511703499999996</v>
      </c>
      <c r="F3" s="59" t="s">
        <v>293</v>
      </c>
      <c r="G3" s="59" t="s">
        <v>272</v>
      </c>
      <c r="H3" s="59">
        <v>51202080703</v>
      </c>
      <c r="I3" s="59">
        <v>39.007198299999999</v>
      </c>
      <c r="J3" s="59">
        <v>-86.511703499999996</v>
      </c>
      <c r="K3" s="59" t="s">
        <v>92</v>
      </c>
      <c r="L3" s="68">
        <v>1</v>
      </c>
      <c r="M3" s="70"/>
      <c r="N3" s="62">
        <v>9.6999999999999993</v>
      </c>
      <c r="O3" s="62" t="s">
        <v>93</v>
      </c>
      <c r="P3" s="70"/>
      <c r="Q3" s="86">
        <v>6.5</v>
      </c>
      <c r="R3" s="70"/>
      <c r="S3" s="71">
        <v>2.5999999999999999E-2</v>
      </c>
      <c r="T3" s="70"/>
      <c r="U3" s="71">
        <v>1.4E-2</v>
      </c>
      <c r="V3" s="70"/>
      <c r="W3" s="71">
        <v>0.308</v>
      </c>
      <c r="X3" s="70" t="s">
        <v>94</v>
      </c>
      <c r="Y3" s="71">
        <v>7.9000000000000008E-3</v>
      </c>
      <c r="Z3" s="70"/>
      <c r="AA3" s="71">
        <v>0.154</v>
      </c>
      <c r="AB3" s="69">
        <v>8.0107513529401986E-2</v>
      </c>
      <c r="AC3" s="62"/>
      <c r="AD3" s="68">
        <v>14</v>
      </c>
      <c r="AE3" s="68">
        <v>5</v>
      </c>
      <c r="AF3" s="68">
        <v>5</v>
      </c>
      <c r="AG3" s="68">
        <v>4</v>
      </c>
      <c r="AH3" s="68">
        <v>0</v>
      </c>
      <c r="AI3" s="68">
        <v>0</v>
      </c>
      <c r="AJ3" s="68">
        <v>5</v>
      </c>
      <c r="AK3" s="68">
        <v>2</v>
      </c>
      <c r="AL3" s="68">
        <v>4</v>
      </c>
      <c r="AM3" s="68">
        <v>0</v>
      </c>
      <c r="AN3" s="68">
        <v>8</v>
      </c>
      <c r="AO3" s="68">
        <v>5</v>
      </c>
      <c r="AP3" s="68">
        <v>6</v>
      </c>
      <c r="AQ3" s="68">
        <v>7</v>
      </c>
      <c r="AR3" s="76">
        <v>65</v>
      </c>
      <c r="AS3" s="68">
        <v>120</v>
      </c>
      <c r="AT3" s="83">
        <v>24</v>
      </c>
      <c r="AU3" s="83">
        <v>6</v>
      </c>
      <c r="AW3" s="49">
        <f>W3/S3</f>
        <v>11.846153846153847</v>
      </c>
      <c r="AX3" s="50">
        <f>Y3/W3</f>
        <v>2.5649350649350651E-2</v>
      </c>
      <c r="AY3" s="50">
        <f>U3/S3</f>
        <v>0.53846153846153855</v>
      </c>
      <c r="AZ3" s="50">
        <f>U3/(S3*3.06)</f>
        <v>0.17596782302664657</v>
      </c>
      <c r="BA3" s="45">
        <v>44288</v>
      </c>
      <c r="BB3" s="45">
        <v>111</v>
      </c>
      <c r="BC3" s="45" t="s">
        <v>284</v>
      </c>
      <c r="BD3" s="45">
        <v>51202080703</v>
      </c>
      <c r="BE3" s="45" t="s">
        <v>273</v>
      </c>
      <c r="BF3" s="45">
        <v>39.007198299999999</v>
      </c>
      <c r="BG3" s="45">
        <v>-86.511703499999996</v>
      </c>
      <c r="BH3" s="45" t="s">
        <v>92</v>
      </c>
      <c r="BI3" s="45">
        <v>11</v>
      </c>
      <c r="BJ3" s="45">
        <v>5</v>
      </c>
      <c r="BK3" s="45">
        <v>0</v>
      </c>
      <c r="BL3" s="45">
        <v>3.0000000000001137</v>
      </c>
      <c r="BM3" s="45">
        <v>8.0000000000000002E-3</v>
      </c>
      <c r="BN3" s="45">
        <v>0.20899999999999999</v>
      </c>
      <c r="BO3" s="45">
        <v>1.4E-2</v>
      </c>
      <c r="BP3" s="45">
        <v>2.7818008197848465E-4</v>
      </c>
      <c r="BQ3" s="45">
        <v>0.36899999999999999</v>
      </c>
      <c r="BR3" s="45">
        <v>2.5999999999999999E-2</v>
      </c>
      <c r="BS3" s="45">
        <v>14</v>
      </c>
      <c r="BT3" s="45">
        <v>5</v>
      </c>
      <c r="BU3" s="45">
        <v>5</v>
      </c>
      <c r="BV3" s="45">
        <v>4</v>
      </c>
      <c r="BW3" s="45">
        <v>0</v>
      </c>
      <c r="BX3" s="45">
        <v>0</v>
      </c>
      <c r="BY3" s="45">
        <v>8</v>
      </c>
      <c r="BZ3" s="45">
        <v>5</v>
      </c>
      <c r="CA3" s="45">
        <v>4</v>
      </c>
      <c r="CB3" s="45">
        <v>0</v>
      </c>
      <c r="CC3" s="45">
        <v>8</v>
      </c>
      <c r="CD3" s="45">
        <v>5</v>
      </c>
      <c r="CE3" s="45">
        <v>8</v>
      </c>
      <c r="CF3" s="45">
        <v>7</v>
      </c>
      <c r="CG3" s="45">
        <v>73</v>
      </c>
      <c r="CH3" s="45">
        <v>120</v>
      </c>
    </row>
    <row r="4" spans="1:99" ht="14" customHeight="1" x14ac:dyDescent="0.35">
      <c r="A4" s="79">
        <v>112</v>
      </c>
      <c r="B4" s="61" t="s">
        <v>277</v>
      </c>
      <c r="C4" s="61" t="s">
        <v>281</v>
      </c>
      <c r="D4" s="63">
        <v>39.120601700000002</v>
      </c>
      <c r="E4" s="63">
        <v>-86.302802999999997</v>
      </c>
      <c r="F4" s="59" t="s">
        <v>300</v>
      </c>
      <c r="G4" s="59" t="s">
        <v>272</v>
      </c>
      <c r="H4" s="59">
        <v>51202080701</v>
      </c>
      <c r="I4" s="59">
        <v>39.120601700000002</v>
      </c>
      <c r="J4" s="59">
        <v>-86.302802999999997</v>
      </c>
      <c r="K4" s="59" t="s">
        <v>114</v>
      </c>
      <c r="L4" s="68"/>
      <c r="M4" s="70"/>
      <c r="N4" s="62"/>
      <c r="O4" s="62"/>
      <c r="P4" s="70"/>
      <c r="Q4" s="86"/>
      <c r="R4" s="70"/>
      <c r="S4" s="71"/>
      <c r="T4" s="70"/>
      <c r="U4" s="71"/>
      <c r="V4" s="70"/>
      <c r="W4" s="71"/>
      <c r="X4" s="70"/>
      <c r="Y4" s="71"/>
      <c r="Z4" s="70"/>
      <c r="AA4" s="71"/>
      <c r="AB4" s="69"/>
      <c r="AC4" s="62"/>
      <c r="AD4" s="68">
        <v>10</v>
      </c>
      <c r="AE4" s="68">
        <v>5</v>
      </c>
      <c r="AF4" s="68">
        <v>5</v>
      </c>
      <c r="AG4" s="68">
        <v>12</v>
      </c>
      <c r="AH4" s="68">
        <v>3</v>
      </c>
      <c r="AI4" s="68">
        <v>9</v>
      </c>
      <c r="AJ4" s="68">
        <v>8</v>
      </c>
      <c r="AK4" s="68">
        <v>5</v>
      </c>
      <c r="AL4" s="68">
        <v>4</v>
      </c>
      <c r="AM4" s="68">
        <v>3</v>
      </c>
      <c r="AN4" s="68">
        <v>0</v>
      </c>
      <c r="AO4" s="68">
        <v>0</v>
      </c>
      <c r="AP4" s="68">
        <v>0</v>
      </c>
      <c r="AQ4" s="68">
        <v>0</v>
      </c>
      <c r="AR4" s="76">
        <v>64</v>
      </c>
      <c r="AS4" s="68" t="s">
        <v>115</v>
      </c>
      <c r="AT4" s="83"/>
      <c r="AU4" s="83"/>
      <c r="BA4" s="45">
        <v>44288</v>
      </c>
      <c r="BB4" s="45">
        <v>112</v>
      </c>
      <c r="BC4" s="45" t="s">
        <v>271</v>
      </c>
      <c r="BD4" s="45">
        <v>51202080701</v>
      </c>
      <c r="BE4" s="45" t="s">
        <v>273</v>
      </c>
      <c r="BF4" s="45">
        <v>39.120601700000002</v>
      </c>
      <c r="BG4" s="45">
        <v>-86.302802999999997</v>
      </c>
      <c r="BH4" s="45" t="s">
        <v>92</v>
      </c>
      <c r="BI4" s="45">
        <v>7.4</v>
      </c>
      <c r="BJ4" s="45">
        <v>5</v>
      </c>
      <c r="BK4" s="45">
        <v>2</v>
      </c>
      <c r="BL4" s="45">
        <v>2.6000000000001577</v>
      </c>
      <c r="BM4" s="45">
        <v>7.0000000000000001E-3</v>
      </c>
      <c r="BN4" s="45">
        <v>8.3000000000000004E-2</v>
      </c>
      <c r="BO4" s="45">
        <v>2.7E-2</v>
      </c>
      <c r="BP4" s="45">
        <v>4.0420276352045985E-4</v>
      </c>
      <c r="BQ4" s="45">
        <v>0.32150000000000001</v>
      </c>
      <c r="BR4" s="45">
        <v>3.6999999999999998E-2</v>
      </c>
      <c r="BS4" s="45">
        <v>14</v>
      </c>
      <c r="BT4" s="45">
        <v>5</v>
      </c>
      <c r="BU4" s="45">
        <v>5</v>
      </c>
      <c r="BV4" s="45">
        <v>6</v>
      </c>
      <c r="BW4" s="45">
        <v>6</v>
      </c>
      <c r="BX4" s="45">
        <v>6</v>
      </c>
      <c r="BY4" s="45">
        <v>5</v>
      </c>
      <c r="BZ4" s="45">
        <v>5</v>
      </c>
      <c r="CA4" s="45">
        <v>2</v>
      </c>
      <c r="CB4" s="45">
        <v>3</v>
      </c>
      <c r="CC4" s="45">
        <v>0</v>
      </c>
      <c r="CD4" s="45">
        <v>2</v>
      </c>
      <c r="CE4" s="45">
        <v>4</v>
      </c>
      <c r="CF4" s="45">
        <v>7</v>
      </c>
      <c r="CG4" s="45">
        <v>70</v>
      </c>
      <c r="CH4" s="45">
        <v>120</v>
      </c>
    </row>
    <row r="5" spans="1:99" ht="14" customHeight="1" x14ac:dyDescent="0.35">
      <c r="A5" s="79">
        <v>114</v>
      </c>
      <c r="B5" s="61" t="s">
        <v>280</v>
      </c>
      <c r="C5" s="61" t="s">
        <v>278</v>
      </c>
      <c r="D5" s="63">
        <v>39.102298699999999</v>
      </c>
      <c r="E5" s="63">
        <v>-86.463302600000006</v>
      </c>
      <c r="F5" s="59" t="s">
        <v>303</v>
      </c>
      <c r="G5" s="59" t="s">
        <v>272</v>
      </c>
      <c r="H5" s="59">
        <v>51202080702</v>
      </c>
      <c r="I5" s="59">
        <v>39.102298699999999</v>
      </c>
      <c r="J5" s="59">
        <v>-86.463302600000006</v>
      </c>
      <c r="K5" s="59" t="s">
        <v>92</v>
      </c>
      <c r="L5" s="68">
        <v>0</v>
      </c>
      <c r="M5" s="70"/>
      <c r="N5" s="62">
        <v>2</v>
      </c>
      <c r="O5" s="62" t="s">
        <v>93</v>
      </c>
      <c r="P5" s="70"/>
      <c r="Q5" s="86">
        <v>7.5</v>
      </c>
      <c r="R5" s="70"/>
      <c r="S5" s="71">
        <v>1.0999999999999999E-2</v>
      </c>
      <c r="T5" s="70"/>
      <c r="U5" s="71">
        <v>2E-3</v>
      </c>
      <c r="V5" s="70"/>
      <c r="W5" s="71">
        <v>0.123</v>
      </c>
      <c r="X5" s="70" t="s">
        <v>94</v>
      </c>
      <c r="Y5" s="71">
        <v>7.9000000000000008E-3</v>
      </c>
      <c r="Z5" s="70"/>
      <c r="AA5" s="71">
        <v>3.5999999999999997E-2</v>
      </c>
      <c r="AB5" s="69">
        <v>1.3028132259676839E-2</v>
      </c>
      <c r="AC5" s="62"/>
      <c r="AD5" s="68">
        <v>0</v>
      </c>
      <c r="AE5" s="68">
        <v>0</v>
      </c>
      <c r="AF5" s="68">
        <v>0</v>
      </c>
      <c r="AG5" s="68">
        <v>8</v>
      </c>
      <c r="AH5" s="68">
        <v>8</v>
      </c>
      <c r="AI5" s="68">
        <v>9</v>
      </c>
      <c r="AJ5" s="68">
        <v>8</v>
      </c>
      <c r="AK5" s="68">
        <v>5</v>
      </c>
      <c r="AL5" s="68">
        <v>2</v>
      </c>
      <c r="AM5" s="68">
        <v>0</v>
      </c>
      <c r="AN5" s="68">
        <v>4</v>
      </c>
      <c r="AO5" s="68">
        <v>1</v>
      </c>
      <c r="AP5" s="68">
        <v>0</v>
      </c>
      <c r="AQ5" s="68">
        <v>0</v>
      </c>
      <c r="AR5" s="76">
        <v>45</v>
      </c>
      <c r="AS5" s="68">
        <v>120</v>
      </c>
      <c r="AT5" s="83">
        <v>19</v>
      </c>
      <c r="AU5" s="83">
        <v>6</v>
      </c>
      <c r="AW5" s="49">
        <f>W5/S5</f>
        <v>11.181818181818182</v>
      </c>
      <c r="AX5" s="50">
        <f>Y5/W5</f>
        <v>6.4227642276422775E-2</v>
      </c>
      <c r="AY5" s="50">
        <f>U5/S5</f>
        <v>0.18181818181818182</v>
      </c>
      <c r="AZ5" s="50">
        <f>U5/(S5*3.06)</f>
        <v>5.9417706476530018E-2</v>
      </c>
      <c r="BA5" s="45">
        <v>44288</v>
      </c>
      <c r="BB5" s="45">
        <v>114</v>
      </c>
      <c r="BC5" s="45" t="s">
        <v>276</v>
      </c>
      <c r="BD5" s="45">
        <v>51202080702</v>
      </c>
      <c r="BE5" s="45" t="s">
        <v>273</v>
      </c>
      <c r="BF5" s="45">
        <v>39.102298699999999</v>
      </c>
      <c r="BG5" s="45">
        <v>-86.463302600000006</v>
      </c>
      <c r="BH5" s="45" t="s">
        <v>92</v>
      </c>
      <c r="BI5" s="45">
        <v>9</v>
      </c>
      <c r="BJ5" s="45">
        <v>5</v>
      </c>
      <c r="BK5" s="45">
        <v>5.2</v>
      </c>
      <c r="BL5" s="45">
        <v>4.0000000000000036</v>
      </c>
      <c r="BM5" s="45">
        <v>1.2999999999999999E-2</v>
      </c>
      <c r="BN5" s="45">
        <v>0.19500000000000001</v>
      </c>
      <c r="BO5" s="45" t="s">
        <v>98</v>
      </c>
      <c r="BP5" s="45">
        <v>2.3745673659469218E-4</v>
      </c>
      <c r="BQ5" s="45">
        <v>0.34200000000000003</v>
      </c>
      <c r="BR5" s="45">
        <v>4.8000000000000001E-2</v>
      </c>
      <c r="BS5" s="45">
        <v>0</v>
      </c>
      <c r="BT5" s="45">
        <v>0</v>
      </c>
      <c r="BU5" s="45">
        <v>0</v>
      </c>
      <c r="BV5" s="45">
        <v>4</v>
      </c>
      <c r="BW5" s="45">
        <v>0</v>
      </c>
      <c r="BX5" s="45">
        <v>9</v>
      </c>
      <c r="BY5" s="45">
        <v>8</v>
      </c>
      <c r="BZ5" s="45">
        <v>5</v>
      </c>
      <c r="CA5" s="45">
        <v>0</v>
      </c>
      <c r="CB5" s="45">
        <v>3</v>
      </c>
      <c r="CC5" s="45">
        <v>8</v>
      </c>
      <c r="CD5" s="45">
        <v>0</v>
      </c>
      <c r="CE5" s="45">
        <v>0</v>
      </c>
      <c r="CF5" s="45">
        <v>0</v>
      </c>
      <c r="CG5" s="45">
        <v>37</v>
      </c>
      <c r="CH5" s="45">
        <v>120</v>
      </c>
    </row>
    <row r="6" spans="1:99" ht="14" customHeight="1" x14ac:dyDescent="0.35">
      <c r="A6" s="79">
        <v>115</v>
      </c>
      <c r="B6" s="61" t="s">
        <v>279</v>
      </c>
      <c r="C6" s="61" t="s">
        <v>278</v>
      </c>
      <c r="D6" s="63">
        <v>39.099300399999997</v>
      </c>
      <c r="E6" s="63">
        <v>-86.471000700000005</v>
      </c>
      <c r="F6" s="59" t="s">
        <v>303</v>
      </c>
      <c r="G6" s="59" t="s">
        <v>272</v>
      </c>
      <c r="H6" s="59">
        <v>51202080702</v>
      </c>
      <c r="I6" s="59">
        <v>39.099300399999997</v>
      </c>
      <c r="J6" s="59">
        <v>-86.471000700000005</v>
      </c>
      <c r="K6" s="59" t="s">
        <v>114</v>
      </c>
      <c r="L6" s="68"/>
      <c r="M6" s="70"/>
      <c r="N6" s="62"/>
      <c r="O6" s="62"/>
      <c r="P6" s="70"/>
      <c r="Q6" s="86"/>
      <c r="R6" s="70"/>
      <c r="S6" s="71"/>
      <c r="T6" s="70"/>
      <c r="U6" s="71"/>
      <c r="V6" s="70"/>
      <c r="W6" s="71"/>
      <c r="X6" s="70"/>
      <c r="Y6" s="71"/>
      <c r="Z6" s="70"/>
      <c r="AA6" s="71"/>
      <c r="AB6" s="69"/>
      <c r="AC6" s="62"/>
      <c r="AD6" s="68">
        <v>12</v>
      </c>
      <c r="AE6" s="68">
        <v>5</v>
      </c>
      <c r="AF6" s="68">
        <v>5</v>
      </c>
      <c r="AG6" s="68">
        <v>8</v>
      </c>
      <c r="AH6" s="68">
        <v>8</v>
      </c>
      <c r="AI6" s="68">
        <v>9</v>
      </c>
      <c r="AJ6" s="68">
        <v>8</v>
      </c>
      <c r="AK6" s="68">
        <v>5</v>
      </c>
      <c r="AL6" s="68">
        <v>2</v>
      </c>
      <c r="AM6" s="68">
        <v>3</v>
      </c>
      <c r="AN6" s="68">
        <v>0</v>
      </c>
      <c r="AO6" s="68">
        <v>0</v>
      </c>
      <c r="AP6" s="68">
        <v>0</v>
      </c>
      <c r="AQ6" s="68">
        <v>0</v>
      </c>
      <c r="AR6" s="76">
        <v>65</v>
      </c>
      <c r="AS6" s="68" t="s">
        <v>115</v>
      </c>
      <c r="AT6" s="83"/>
      <c r="AU6" s="83"/>
      <c r="BA6" s="45">
        <v>44288</v>
      </c>
      <c r="BB6" s="45">
        <v>115</v>
      </c>
      <c r="BC6" s="45" t="s">
        <v>276</v>
      </c>
      <c r="BD6" s="45">
        <v>51202080702</v>
      </c>
      <c r="BE6" s="45" t="s">
        <v>273</v>
      </c>
      <c r="BF6" s="45">
        <v>39.099300399999997</v>
      </c>
      <c r="BG6" s="45">
        <v>-86.471000700000005</v>
      </c>
      <c r="BH6" s="45" t="s">
        <v>92</v>
      </c>
      <c r="BI6" s="45">
        <v>5</v>
      </c>
      <c r="BJ6" s="45">
        <v>6</v>
      </c>
      <c r="BK6" s="45">
        <v>18.899999999999999</v>
      </c>
      <c r="BL6" s="45">
        <v>52.999999999999936</v>
      </c>
      <c r="BM6" s="45">
        <v>4.5000000000000005E-3</v>
      </c>
      <c r="BN6" s="45">
        <v>0.246</v>
      </c>
      <c r="BO6" s="45" t="s">
        <v>98</v>
      </c>
      <c r="BP6" s="45">
        <v>1.6747034711556688E-3</v>
      </c>
      <c r="BQ6" s="45">
        <v>0.30499999999999999</v>
      </c>
      <c r="BR6" s="45">
        <v>2.5999999999999999E-2</v>
      </c>
      <c r="BS6" s="45">
        <v>10</v>
      </c>
      <c r="BT6" s="45">
        <v>5</v>
      </c>
      <c r="BU6" s="45">
        <v>5</v>
      </c>
      <c r="BV6" s="45">
        <v>8</v>
      </c>
      <c r="BW6" s="45">
        <v>8</v>
      </c>
      <c r="BX6" s="45">
        <v>9</v>
      </c>
      <c r="BY6" s="45">
        <v>8</v>
      </c>
      <c r="BZ6" s="45">
        <v>5</v>
      </c>
      <c r="CA6" s="45">
        <v>2</v>
      </c>
      <c r="CB6" s="45">
        <v>3</v>
      </c>
      <c r="CC6" s="45">
        <v>6</v>
      </c>
      <c r="CD6" s="45">
        <v>4</v>
      </c>
      <c r="CE6" s="45">
        <v>5</v>
      </c>
      <c r="CF6" s="45">
        <v>4</v>
      </c>
      <c r="CG6" s="45">
        <v>82</v>
      </c>
      <c r="CH6" s="45">
        <v>120</v>
      </c>
    </row>
    <row r="7" spans="1:99" ht="14" customHeight="1" x14ac:dyDescent="0.35">
      <c r="A7" s="79">
        <v>123</v>
      </c>
      <c r="B7" s="61" t="s">
        <v>277</v>
      </c>
      <c r="C7" s="61" t="s">
        <v>209</v>
      </c>
      <c r="D7" s="63">
        <v>39.108100899999997</v>
      </c>
      <c r="E7" s="63">
        <v>-86.313796999999994</v>
      </c>
      <c r="F7" s="59" t="s">
        <v>300</v>
      </c>
      <c r="G7" s="59" t="s">
        <v>272</v>
      </c>
      <c r="H7" s="59">
        <v>51202080701</v>
      </c>
      <c r="I7" s="59">
        <v>39.108100899999997</v>
      </c>
      <c r="J7" s="59">
        <v>-86.313796999999994</v>
      </c>
      <c r="K7" s="59" t="s">
        <v>114</v>
      </c>
      <c r="L7" s="68"/>
      <c r="M7" s="70"/>
      <c r="N7" s="62"/>
      <c r="O7" s="62"/>
      <c r="P7" s="70"/>
      <c r="Q7" s="86"/>
      <c r="R7" s="70"/>
      <c r="S7" s="71"/>
      <c r="T7" s="70"/>
      <c r="U7" s="71"/>
      <c r="V7" s="70"/>
      <c r="W7" s="71"/>
      <c r="X7" s="70"/>
      <c r="Y7" s="71"/>
      <c r="Z7" s="70"/>
      <c r="AA7" s="71"/>
      <c r="AB7" s="69"/>
      <c r="AC7" s="62"/>
      <c r="AD7" s="68">
        <v>6</v>
      </c>
      <c r="AE7" s="68">
        <v>5</v>
      </c>
      <c r="AF7" s="68">
        <v>5</v>
      </c>
      <c r="AG7" s="68">
        <v>8</v>
      </c>
      <c r="AH7" s="68">
        <v>3</v>
      </c>
      <c r="AI7" s="68">
        <v>9</v>
      </c>
      <c r="AJ7" s="68">
        <v>8</v>
      </c>
      <c r="AK7" s="68">
        <v>5</v>
      </c>
      <c r="AL7" s="68">
        <v>4</v>
      </c>
      <c r="AM7" s="68">
        <v>3</v>
      </c>
      <c r="AN7" s="68">
        <v>0</v>
      </c>
      <c r="AO7" s="68">
        <v>0</v>
      </c>
      <c r="AP7" s="68">
        <v>0</v>
      </c>
      <c r="AQ7" s="68">
        <v>0</v>
      </c>
      <c r="AR7" s="76">
        <v>56</v>
      </c>
      <c r="AS7" s="68" t="s">
        <v>115</v>
      </c>
      <c r="AT7" s="83"/>
      <c r="AU7" s="83"/>
      <c r="BA7" s="45">
        <v>44288</v>
      </c>
      <c r="BB7" s="45">
        <v>123</v>
      </c>
      <c r="BC7" s="45" t="s">
        <v>271</v>
      </c>
      <c r="BD7" s="45">
        <v>51202080701</v>
      </c>
      <c r="BE7" s="45" t="s">
        <v>273</v>
      </c>
      <c r="BF7" s="45">
        <v>39.108100899999997</v>
      </c>
      <c r="BG7" s="45">
        <v>-86.313796999999994</v>
      </c>
      <c r="BH7" s="45" t="s">
        <v>92</v>
      </c>
      <c r="BI7" s="45">
        <v>5.0999999999999996</v>
      </c>
      <c r="BJ7" s="45">
        <v>5</v>
      </c>
      <c r="BK7" s="45">
        <v>1</v>
      </c>
      <c r="BL7" s="45" t="s">
        <v>96</v>
      </c>
      <c r="BM7" s="45">
        <v>0.01</v>
      </c>
      <c r="BN7" s="45">
        <v>5.3999999999999999E-2</v>
      </c>
      <c r="BO7" s="45" t="s">
        <v>98</v>
      </c>
      <c r="BP7" s="45">
        <v>1.7504998067560071E-4</v>
      </c>
      <c r="BQ7" s="45">
        <v>0.129</v>
      </c>
      <c r="BR7" s="45">
        <v>2.7E-2</v>
      </c>
      <c r="BS7" s="45">
        <v>8</v>
      </c>
      <c r="BT7" s="45">
        <v>5</v>
      </c>
      <c r="BU7" s="45">
        <v>5</v>
      </c>
      <c r="BV7" s="45">
        <v>12</v>
      </c>
      <c r="BW7" s="45">
        <v>6</v>
      </c>
      <c r="BX7" s="45">
        <v>9</v>
      </c>
      <c r="BY7" s="45">
        <v>5</v>
      </c>
      <c r="BZ7" s="45">
        <v>5</v>
      </c>
      <c r="CA7" s="45">
        <v>2</v>
      </c>
      <c r="CB7" s="45">
        <v>3</v>
      </c>
      <c r="CC7" s="45">
        <v>4</v>
      </c>
      <c r="CD7" s="45">
        <v>2</v>
      </c>
      <c r="CE7" s="45">
        <v>0</v>
      </c>
      <c r="CF7" s="45">
        <v>0</v>
      </c>
      <c r="CG7" s="45">
        <v>66</v>
      </c>
      <c r="CH7" s="45">
        <v>120</v>
      </c>
    </row>
    <row r="8" spans="1:99" ht="14" customHeight="1" x14ac:dyDescent="0.35">
      <c r="A8" s="79">
        <v>128</v>
      </c>
      <c r="B8" s="61" t="s">
        <v>275</v>
      </c>
      <c r="C8" s="61" t="s">
        <v>274</v>
      </c>
      <c r="D8" s="63">
        <v>39.114601100000002</v>
      </c>
      <c r="E8" s="63">
        <v>-86.469596899999999</v>
      </c>
      <c r="F8" s="59" t="s">
        <v>303</v>
      </c>
      <c r="G8" s="59" t="s">
        <v>272</v>
      </c>
      <c r="H8" s="59">
        <v>51202080702</v>
      </c>
      <c r="I8" s="59">
        <v>39.114601100000002</v>
      </c>
      <c r="J8" s="59">
        <v>-86.469596899999999</v>
      </c>
      <c r="K8" s="59" t="s">
        <v>114</v>
      </c>
      <c r="L8" s="68"/>
      <c r="M8" s="70"/>
      <c r="N8" s="62"/>
      <c r="O8" s="62"/>
      <c r="P8" s="70"/>
      <c r="Q8" s="86"/>
      <c r="R8" s="70"/>
      <c r="S8" s="71"/>
      <c r="T8" s="70"/>
      <c r="U8" s="71"/>
      <c r="V8" s="70"/>
      <c r="W8" s="71"/>
      <c r="X8" s="70"/>
      <c r="Y8" s="71"/>
      <c r="Z8" s="70"/>
      <c r="AA8" s="71"/>
      <c r="AB8" s="69"/>
      <c r="AC8" s="62"/>
      <c r="AD8" s="68">
        <v>14</v>
      </c>
      <c r="AE8" s="68">
        <v>5</v>
      </c>
      <c r="AF8" s="68">
        <v>5</v>
      </c>
      <c r="AG8" s="68">
        <v>6</v>
      </c>
      <c r="AH8" s="68">
        <v>6</v>
      </c>
      <c r="AI8" s="68">
        <v>9</v>
      </c>
      <c r="AJ8" s="68">
        <v>8</v>
      </c>
      <c r="AK8" s="68">
        <v>5</v>
      </c>
      <c r="AL8" s="68">
        <v>2</v>
      </c>
      <c r="AM8" s="68">
        <v>3</v>
      </c>
      <c r="AN8" s="68">
        <v>0</v>
      </c>
      <c r="AO8" s="68">
        <v>0</v>
      </c>
      <c r="AP8" s="68">
        <v>0</v>
      </c>
      <c r="AQ8" s="68">
        <v>0</v>
      </c>
      <c r="AR8" s="76">
        <v>63</v>
      </c>
      <c r="AS8" s="68" t="s">
        <v>115</v>
      </c>
      <c r="AT8" s="83"/>
      <c r="AU8" s="83"/>
      <c r="BA8" s="45">
        <v>44288</v>
      </c>
      <c r="BB8" s="45">
        <v>128</v>
      </c>
      <c r="BC8" s="45" t="s">
        <v>276</v>
      </c>
      <c r="BD8" s="45">
        <v>51202080702</v>
      </c>
      <c r="BE8" s="45" t="s">
        <v>273</v>
      </c>
      <c r="BF8" s="45">
        <v>39.114601100000002</v>
      </c>
      <c r="BG8" s="45">
        <v>-86.469596899999999</v>
      </c>
      <c r="BH8" s="45" t="s">
        <v>92</v>
      </c>
      <c r="BI8" s="45">
        <v>8</v>
      </c>
      <c r="BJ8" s="45">
        <v>5</v>
      </c>
      <c r="BK8" s="45">
        <v>2</v>
      </c>
      <c r="BL8" s="45" t="s">
        <v>96</v>
      </c>
      <c r="BM8" s="45">
        <v>4.0000000000000001E-3</v>
      </c>
      <c r="BN8" s="45">
        <v>0.36699999999999999</v>
      </c>
      <c r="BO8" s="45" t="s">
        <v>98</v>
      </c>
      <c r="BP8" s="45">
        <v>2.2097938105564917E-4</v>
      </c>
      <c r="BQ8" s="45">
        <v>0.442</v>
      </c>
      <c r="BR8" s="45">
        <v>2.4E-2</v>
      </c>
      <c r="BS8" s="45">
        <v>10</v>
      </c>
      <c r="BT8" s="45">
        <v>5</v>
      </c>
      <c r="BU8" s="45">
        <v>0</v>
      </c>
      <c r="BV8" s="45">
        <v>8</v>
      </c>
      <c r="BW8" s="45">
        <v>8</v>
      </c>
      <c r="BX8" s="45">
        <v>9</v>
      </c>
      <c r="BY8" s="45">
        <v>8</v>
      </c>
      <c r="BZ8" s="45">
        <v>4</v>
      </c>
      <c r="CA8" s="45">
        <v>2</v>
      </c>
      <c r="CB8" s="45">
        <v>3</v>
      </c>
      <c r="CC8" s="45">
        <v>4</v>
      </c>
      <c r="CD8" s="45">
        <v>5</v>
      </c>
      <c r="CE8" s="45">
        <v>6</v>
      </c>
      <c r="CF8" s="45">
        <v>4</v>
      </c>
      <c r="CG8" s="45">
        <v>76</v>
      </c>
      <c r="CH8" s="45">
        <v>120</v>
      </c>
    </row>
    <row r="9" spans="1:99" ht="14" customHeight="1" x14ac:dyDescent="0.35">
      <c r="A9" s="79">
        <v>141</v>
      </c>
      <c r="B9" s="61" t="s">
        <v>270</v>
      </c>
      <c r="C9" s="61" t="s">
        <v>208</v>
      </c>
      <c r="D9" s="63">
        <v>39.107101399999998</v>
      </c>
      <c r="E9" s="63">
        <v>-86.3368988</v>
      </c>
      <c r="F9" s="59" t="s">
        <v>300</v>
      </c>
      <c r="G9" s="59" t="s">
        <v>272</v>
      </c>
      <c r="H9" s="59">
        <v>51202080701</v>
      </c>
      <c r="I9" s="59">
        <v>39.107101399999998</v>
      </c>
      <c r="J9" s="59">
        <v>-86.3368988</v>
      </c>
      <c r="K9" s="59" t="s">
        <v>114</v>
      </c>
      <c r="L9" s="68"/>
      <c r="M9" s="70"/>
      <c r="N9" s="62"/>
      <c r="O9" s="62"/>
      <c r="P9" s="70"/>
      <c r="Q9" s="86"/>
      <c r="R9" s="70"/>
      <c r="S9" s="71"/>
      <c r="T9" s="70"/>
      <c r="U9" s="71"/>
      <c r="V9" s="70"/>
      <c r="W9" s="71"/>
      <c r="X9" s="70"/>
      <c r="Y9" s="71"/>
      <c r="Z9" s="70"/>
      <c r="AA9" s="71"/>
      <c r="AB9" s="69"/>
      <c r="AC9" s="62"/>
      <c r="AD9" s="68">
        <v>10</v>
      </c>
      <c r="AE9" s="68">
        <v>5</v>
      </c>
      <c r="AF9" s="68">
        <v>5</v>
      </c>
      <c r="AG9" s="68">
        <v>12</v>
      </c>
      <c r="AH9" s="68">
        <v>3</v>
      </c>
      <c r="AI9" s="68">
        <v>9</v>
      </c>
      <c r="AJ9" s="68">
        <v>5</v>
      </c>
      <c r="AK9" s="68">
        <v>5</v>
      </c>
      <c r="AL9" s="68">
        <v>4</v>
      </c>
      <c r="AM9" s="68">
        <v>3</v>
      </c>
      <c r="AN9" s="68">
        <v>0</v>
      </c>
      <c r="AO9" s="68">
        <v>0</v>
      </c>
      <c r="AP9" s="68">
        <v>0</v>
      </c>
      <c r="AQ9" s="68">
        <v>0</v>
      </c>
      <c r="AR9" s="76">
        <v>61</v>
      </c>
      <c r="AS9" s="68" t="s">
        <v>115</v>
      </c>
      <c r="AT9" s="83"/>
      <c r="AU9" s="83"/>
      <c r="BA9" s="45">
        <v>44288</v>
      </c>
      <c r="BB9" s="45">
        <v>141</v>
      </c>
      <c r="BC9" s="45" t="s">
        <v>271</v>
      </c>
      <c r="BD9" s="45">
        <v>51202080701</v>
      </c>
      <c r="BE9" s="45" t="s">
        <v>273</v>
      </c>
      <c r="BF9" s="45">
        <v>39.107101399999998</v>
      </c>
      <c r="BG9" s="45">
        <v>-86.3368988</v>
      </c>
      <c r="BH9" s="45" t="s">
        <v>92</v>
      </c>
      <c r="BI9" s="45">
        <v>4.7</v>
      </c>
      <c r="BJ9" s="45">
        <v>5</v>
      </c>
      <c r="BK9" s="45">
        <v>14.6</v>
      </c>
      <c r="BL9" s="45" t="s">
        <v>96</v>
      </c>
      <c r="BM9" s="45">
        <v>4.0000000000000001E-3</v>
      </c>
      <c r="BN9" s="45">
        <v>5.7000000000000002E-2</v>
      </c>
      <c r="BO9" s="45" t="s">
        <v>98</v>
      </c>
      <c r="BP9" s="45">
        <v>1.6944901146827363E-4</v>
      </c>
      <c r="BQ9" s="45" t="s">
        <v>103</v>
      </c>
      <c r="BR9" s="45">
        <v>2.6499999999999999E-2</v>
      </c>
      <c r="BS9" s="45">
        <v>6</v>
      </c>
      <c r="BT9" s="45">
        <v>5</v>
      </c>
      <c r="BU9" s="45">
        <v>5</v>
      </c>
      <c r="BV9" s="45">
        <v>14</v>
      </c>
      <c r="BW9" s="45">
        <v>8</v>
      </c>
      <c r="BX9" s="45">
        <v>9</v>
      </c>
      <c r="BY9" s="45">
        <v>5</v>
      </c>
      <c r="BZ9" s="45">
        <v>5</v>
      </c>
      <c r="CA9" s="45">
        <v>2</v>
      </c>
      <c r="CB9" s="45">
        <v>3</v>
      </c>
      <c r="CC9" s="45">
        <v>8</v>
      </c>
      <c r="CD9" s="45">
        <v>1</v>
      </c>
      <c r="CE9" s="45">
        <v>0</v>
      </c>
      <c r="CF9" s="45">
        <v>0</v>
      </c>
      <c r="CG9" s="45">
        <v>71</v>
      </c>
      <c r="CH9" s="45">
        <v>120</v>
      </c>
    </row>
    <row r="10" spans="1:99" ht="14" customHeight="1" x14ac:dyDescent="0.35">
      <c r="A10" s="79">
        <v>201</v>
      </c>
      <c r="B10" s="61" t="s">
        <v>240</v>
      </c>
      <c r="C10" s="61" t="s">
        <v>181</v>
      </c>
      <c r="D10" s="63">
        <v>39.186798099999997</v>
      </c>
      <c r="E10" s="63">
        <v>-86.146896400000003</v>
      </c>
      <c r="F10" s="59" t="s">
        <v>297</v>
      </c>
      <c r="G10" s="59" t="s">
        <v>185</v>
      </c>
      <c r="H10" s="59">
        <v>51202080603</v>
      </c>
      <c r="I10" s="59">
        <v>39.186798099999997</v>
      </c>
      <c r="J10" s="59">
        <v>-86.146896400000003</v>
      </c>
      <c r="K10" s="59" t="s">
        <v>92</v>
      </c>
      <c r="L10" s="68">
        <v>0</v>
      </c>
      <c r="M10" s="70"/>
      <c r="N10" s="62">
        <v>88.6</v>
      </c>
      <c r="O10" s="62" t="s">
        <v>93</v>
      </c>
      <c r="P10" s="70"/>
      <c r="Q10" s="86">
        <v>1.2</v>
      </c>
      <c r="R10" s="70" t="s">
        <v>94</v>
      </c>
      <c r="S10" s="71">
        <v>2E-3</v>
      </c>
      <c r="T10" s="70"/>
      <c r="U10" s="71">
        <v>3.0000000000000001E-3</v>
      </c>
      <c r="V10" s="70" t="s">
        <v>94</v>
      </c>
      <c r="W10" s="71">
        <v>0.1</v>
      </c>
      <c r="X10" s="70"/>
      <c r="Y10" s="71">
        <v>0.01</v>
      </c>
      <c r="Z10" s="70"/>
      <c r="AA10" s="71">
        <v>0.02</v>
      </c>
      <c r="AB10" s="69">
        <v>6.2995753228992759E-3</v>
      </c>
      <c r="AC10" s="62"/>
      <c r="AD10" s="68">
        <v>10</v>
      </c>
      <c r="AE10" s="68">
        <v>5</v>
      </c>
      <c r="AF10" s="68">
        <v>5</v>
      </c>
      <c r="AG10" s="68">
        <v>6</v>
      </c>
      <c r="AH10" s="68">
        <v>4</v>
      </c>
      <c r="AI10" s="68">
        <v>9</v>
      </c>
      <c r="AJ10" s="68">
        <v>5</v>
      </c>
      <c r="AK10" s="68">
        <v>3</v>
      </c>
      <c r="AL10" s="68">
        <v>2</v>
      </c>
      <c r="AM10" s="68">
        <v>2</v>
      </c>
      <c r="AN10" s="68">
        <v>2</v>
      </c>
      <c r="AO10" s="68">
        <v>1</v>
      </c>
      <c r="AP10" s="68">
        <v>0</v>
      </c>
      <c r="AQ10" s="68">
        <v>0</v>
      </c>
      <c r="AR10" s="76">
        <v>54</v>
      </c>
      <c r="AS10" s="68">
        <v>220</v>
      </c>
      <c r="AT10" s="83">
        <v>17</v>
      </c>
      <c r="AU10" s="83">
        <v>6</v>
      </c>
      <c r="AW10" s="49">
        <f>W10/S10</f>
        <v>50</v>
      </c>
      <c r="AX10" s="50">
        <f>Y10/W10</f>
        <v>9.9999999999999992E-2</v>
      </c>
      <c r="AY10" s="50">
        <f>U10/S10</f>
        <v>1.5</v>
      </c>
      <c r="AZ10" s="50">
        <f>U10/(S10*3.06)</f>
        <v>0.49019607843137253</v>
      </c>
      <c r="BA10" s="45">
        <v>44288</v>
      </c>
      <c r="BB10" s="45">
        <v>201</v>
      </c>
      <c r="BC10" s="45" t="s">
        <v>194</v>
      </c>
      <c r="BD10" s="45">
        <v>51202080603</v>
      </c>
      <c r="BE10" s="45" t="s">
        <v>156</v>
      </c>
      <c r="BF10" s="45">
        <v>39.186798099999997</v>
      </c>
      <c r="BG10" s="45">
        <v>-86.146896400000003</v>
      </c>
      <c r="BH10" s="45" t="s">
        <v>92</v>
      </c>
      <c r="BI10" s="45">
        <v>3.5</v>
      </c>
      <c r="BJ10" s="45">
        <v>5</v>
      </c>
      <c r="BK10" s="45">
        <v>6.2</v>
      </c>
      <c r="BL10" s="45">
        <v>0.62499999999993117</v>
      </c>
      <c r="BM10" s="45">
        <v>2E-3</v>
      </c>
      <c r="BN10" s="45">
        <v>0.41399999999999998</v>
      </c>
      <c r="BO10" s="45" t="s">
        <v>98</v>
      </c>
      <c r="BP10" s="45">
        <v>1.535395010040568E-4</v>
      </c>
      <c r="BQ10" s="45">
        <v>0.48299999999999998</v>
      </c>
      <c r="BR10" s="45">
        <v>2.5000000000000001E-2</v>
      </c>
      <c r="BS10" s="45">
        <v>14</v>
      </c>
      <c r="BT10" s="45">
        <v>0</v>
      </c>
      <c r="BU10" s="45">
        <v>0</v>
      </c>
      <c r="BV10" s="45">
        <v>12</v>
      </c>
      <c r="BW10" s="45">
        <v>3</v>
      </c>
      <c r="BX10" s="45">
        <v>9</v>
      </c>
      <c r="BY10" s="45">
        <v>5</v>
      </c>
      <c r="BZ10" s="45">
        <v>3</v>
      </c>
      <c r="CA10" s="45">
        <v>2</v>
      </c>
      <c r="CB10" s="45">
        <v>3</v>
      </c>
      <c r="CC10" s="45">
        <v>6</v>
      </c>
      <c r="CD10" s="45">
        <v>1.5</v>
      </c>
      <c r="CE10" s="45">
        <v>0</v>
      </c>
      <c r="CF10" s="45">
        <v>4</v>
      </c>
      <c r="CG10" s="45">
        <v>62.5</v>
      </c>
      <c r="CH10" s="45">
        <v>120</v>
      </c>
    </row>
    <row r="11" spans="1:99" ht="14" customHeight="1" x14ac:dyDescent="0.35">
      <c r="A11" s="79">
        <v>202</v>
      </c>
      <c r="B11" s="61" t="s">
        <v>194</v>
      </c>
      <c r="C11" s="61" t="s">
        <v>181</v>
      </c>
      <c r="D11" s="63">
        <v>39.192001300000001</v>
      </c>
      <c r="E11" s="63">
        <v>-86.147903400000004</v>
      </c>
      <c r="F11" s="59" t="s">
        <v>297</v>
      </c>
      <c r="G11" s="59" t="s">
        <v>185</v>
      </c>
      <c r="H11" s="59">
        <v>51202080603</v>
      </c>
      <c r="I11" s="59">
        <v>39.192001300000001</v>
      </c>
      <c r="J11" s="59">
        <v>-86.147903400000004</v>
      </c>
      <c r="K11" s="59" t="s">
        <v>92</v>
      </c>
      <c r="L11" s="68">
        <v>0</v>
      </c>
      <c r="M11" s="70"/>
      <c r="N11" s="62">
        <v>35</v>
      </c>
      <c r="O11" s="62" t="s">
        <v>93</v>
      </c>
      <c r="P11" s="70"/>
      <c r="Q11" s="86">
        <v>0.5</v>
      </c>
      <c r="R11" s="70" t="s">
        <v>94</v>
      </c>
      <c r="S11" s="71">
        <v>2E-3</v>
      </c>
      <c r="T11" s="70"/>
      <c r="U11" s="71">
        <v>3.0000000000000001E-3</v>
      </c>
      <c r="V11" s="70" t="s">
        <v>94</v>
      </c>
      <c r="W11" s="71">
        <v>0.1</v>
      </c>
      <c r="X11" s="70"/>
      <c r="Y11" s="71">
        <v>2.9000000000000001E-2</v>
      </c>
      <c r="Z11" s="70"/>
      <c r="AA11" s="71">
        <v>1.4E-2</v>
      </c>
      <c r="AB11" s="69">
        <v>4.4195712562119143E-3</v>
      </c>
      <c r="AC11" s="62"/>
      <c r="AD11" s="68">
        <v>6</v>
      </c>
      <c r="AE11" s="68">
        <v>0</v>
      </c>
      <c r="AF11" s="68">
        <v>0</v>
      </c>
      <c r="AG11" s="68">
        <v>8</v>
      </c>
      <c r="AH11" s="68">
        <v>3</v>
      </c>
      <c r="AI11" s="68">
        <v>9</v>
      </c>
      <c r="AJ11" s="68">
        <v>8</v>
      </c>
      <c r="AK11" s="68">
        <v>1</v>
      </c>
      <c r="AL11" s="68">
        <v>4</v>
      </c>
      <c r="AM11" s="68">
        <v>3</v>
      </c>
      <c r="AN11" s="68">
        <v>4</v>
      </c>
      <c r="AO11" s="68">
        <v>1</v>
      </c>
      <c r="AP11" s="68">
        <v>0</v>
      </c>
      <c r="AQ11" s="68">
        <v>0</v>
      </c>
      <c r="AR11" s="76">
        <v>47</v>
      </c>
      <c r="AS11" s="68">
        <v>175</v>
      </c>
      <c r="AT11" s="83">
        <v>17</v>
      </c>
      <c r="AU11" s="83">
        <v>6</v>
      </c>
      <c r="AW11" s="49">
        <f>W11/S11</f>
        <v>50</v>
      </c>
      <c r="AX11" s="50">
        <f>Y11/W11</f>
        <v>0.28999999999999998</v>
      </c>
      <c r="AY11" s="50">
        <f>U11/S11</f>
        <v>1.5</v>
      </c>
      <c r="AZ11" s="50">
        <f>U11/(S11*3.06)</f>
        <v>0.49019607843137253</v>
      </c>
      <c r="BA11" s="45">
        <v>44288</v>
      </c>
      <c r="BB11" s="45">
        <v>202</v>
      </c>
      <c r="BC11" s="45" t="s">
        <v>194</v>
      </c>
      <c r="BD11" s="45">
        <v>51202080603</v>
      </c>
      <c r="BE11" s="45" t="s">
        <v>156</v>
      </c>
      <c r="BF11" s="45">
        <v>39.192001300000001</v>
      </c>
      <c r="BG11" s="45">
        <v>-86.147903400000004</v>
      </c>
      <c r="BH11" s="45" t="s">
        <v>92</v>
      </c>
      <c r="BI11" s="45">
        <v>4</v>
      </c>
      <c r="BJ11" s="45">
        <v>5</v>
      </c>
      <c r="BK11" s="45">
        <v>12.1</v>
      </c>
      <c r="BL11" s="45" t="s">
        <v>96</v>
      </c>
      <c r="BM11" s="45">
        <v>1.0999999999999999E-2</v>
      </c>
      <c r="BN11" s="45">
        <v>0.19800000000000001</v>
      </c>
      <c r="BO11" s="45" t="s">
        <v>98</v>
      </c>
      <c r="BP11" s="45">
        <v>1.6068228989907704E-4</v>
      </c>
      <c r="BQ11" s="45">
        <v>0.26300000000000001</v>
      </c>
      <c r="BR11" s="45">
        <v>9.8000000000000004E-2</v>
      </c>
      <c r="BS11" s="45">
        <v>10</v>
      </c>
      <c r="BT11" s="45">
        <v>0</v>
      </c>
      <c r="BU11" s="45">
        <v>0</v>
      </c>
      <c r="BV11" s="45">
        <v>14</v>
      </c>
      <c r="BW11" s="45">
        <v>0</v>
      </c>
      <c r="BX11" s="45">
        <v>9</v>
      </c>
      <c r="BY11" s="45">
        <v>5</v>
      </c>
      <c r="BZ11" s="45">
        <v>0.5</v>
      </c>
      <c r="CA11" s="45">
        <v>2</v>
      </c>
      <c r="CB11" s="45">
        <v>3</v>
      </c>
      <c r="CC11" s="45">
        <v>4</v>
      </c>
      <c r="CD11" s="45">
        <v>3</v>
      </c>
      <c r="CE11" s="45">
        <v>6</v>
      </c>
      <c r="CF11" s="45">
        <v>4</v>
      </c>
      <c r="CG11" s="45">
        <v>60.5</v>
      </c>
      <c r="CH11" s="45">
        <v>50</v>
      </c>
    </row>
    <row r="12" spans="1:99" ht="14" customHeight="1" x14ac:dyDescent="0.35">
      <c r="A12" s="79">
        <v>208</v>
      </c>
      <c r="B12" s="61" t="s">
        <v>255</v>
      </c>
      <c r="C12" s="61" t="s">
        <v>228</v>
      </c>
      <c r="D12" s="63">
        <v>39.213798500000003</v>
      </c>
      <c r="E12" s="63">
        <v>-86.297096300000007</v>
      </c>
      <c r="F12" s="59" t="s">
        <v>295</v>
      </c>
      <c r="G12" s="59" t="s">
        <v>185</v>
      </c>
      <c r="H12" s="59">
        <v>51202080604</v>
      </c>
      <c r="I12" s="59">
        <v>39.213798500000003</v>
      </c>
      <c r="J12" s="59">
        <v>-86.297096300000007</v>
      </c>
      <c r="K12" s="59" t="s">
        <v>114</v>
      </c>
      <c r="L12" s="68"/>
      <c r="M12" s="70"/>
      <c r="N12" s="62"/>
      <c r="O12" s="62"/>
      <c r="P12" s="70"/>
      <c r="Q12" s="86"/>
      <c r="R12" s="70"/>
      <c r="S12" s="71"/>
      <c r="T12" s="70"/>
      <c r="U12" s="71"/>
      <c r="V12" s="70"/>
      <c r="W12" s="71"/>
      <c r="X12" s="70"/>
      <c r="Y12" s="71"/>
      <c r="Z12" s="70"/>
      <c r="AA12" s="71"/>
      <c r="AB12" s="69"/>
      <c r="AC12" s="62"/>
      <c r="AD12" s="68">
        <v>12</v>
      </c>
      <c r="AE12" s="68">
        <v>5</v>
      </c>
      <c r="AF12" s="68">
        <v>5</v>
      </c>
      <c r="AG12" s="68">
        <v>10</v>
      </c>
      <c r="AH12" s="68">
        <v>6</v>
      </c>
      <c r="AI12" s="68">
        <v>9</v>
      </c>
      <c r="AJ12" s="68">
        <v>8</v>
      </c>
      <c r="AK12" s="68">
        <v>0</v>
      </c>
      <c r="AL12" s="68">
        <v>2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76">
        <v>57</v>
      </c>
      <c r="AS12" s="68" t="s">
        <v>115</v>
      </c>
      <c r="AT12" s="83"/>
      <c r="AU12" s="83"/>
      <c r="AX12" s="50">
        <f>COUNTIF(AX1:AX6, "&gt;1")</f>
        <v>0</v>
      </c>
      <c r="BA12" s="45">
        <v>44288</v>
      </c>
      <c r="BB12" s="45">
        <v>208</v>
      </c>
      <c r="BC12" s="45" t="s">
        <v>207</v>
      </c>
      <c r="BD12" s="45">
        <v>51202080604</v>
      </c>
      <c r="BE12" s="45" t="s">
        <v>156</v>
      </c>
      <c r="BF12" s="45">
        <v>39.213798500000003</v>
      </c>
      <c r="BG12" s="45">
        <v>-86.297096300000007</v>
      </c>
      <c r="BH12" s="45" t="s">
        <v>92</v>
      </c>
      <c r="BI12" s="45">
        <v>8</v>
      </c>
      <c r="BJ12" s="45">
        <v>5</v>
      </c>
      <c r="BK12" s="45">
        <v>23.1</v>
      </c>
      <c r="BL12" s="45">
        <v>0.60000000000037801</v>
      </c>
      <c r="BM12" s="45">
        <v>5.0000000000000001E-3</v>
      </c>
      <c r="BN12" s="45">
        <v>8.8999999999999996E-2</v>
      </c>
      <c r="BO12" s="45" t="s">
        <v>98</v>
      </c>
      <c r="BP12" s="45">
        <v>2.2187299459434194E-4</v>
      </c>
      <c r="BQ12" s="45">
        <v>0.127</v>
      </c>
      <c r="BR12" s="45">
        <v>1.4999999999999999E-2</v>
      </c>
      <c r="BS12" s="45">
        <v>14</v>
      </c>
      <c r="BT12" s="45">
        <v>0</v>
      </c>
      <c r="BU12" s="45">
        <v>0</v>
      </c>
      <c r="BV12" s="45">
        <v>6</v>
      </c>
      <c r="BW12" s="45">
        <v>6</v>
      </c>
      <c r="BX12" s="45">
        <v>6</v>
      </c>
      <c r="BY12" s="45">
        <v>0</v>
      </c>
      <c r="BZ12" s="45">
        <v>2.5</v>
      </c>
      <c r="CA12" s="45">
        <v>2</v>
      </c>
      <c r="CB12" s="45">
        <v>0</v>
      </c>
      <c r="CC12" s="45">
        <v>4</v>
      </c>
      <c r="CD12" s="45">
        <v>2</v>
      </c>
      <c r="CE12" s="45">
        <v>6</v>
      </c>
      <c r="CF12" s="45">
        <v>7</v>
      </c>
      <c r="CG12" s="45">
        <v>55.5</v>
      </c>
      <c r="CH12" s="45">
        <v>130</v>
      </c>
    </row>
    <row r="13" spans="1:99" ht="14" customHeight="1" x14ac:dyDescent="0.35">
      <c r="A13" s="79">
        <v>210</v>
      </c>
      <c r="B13" s="61" t="s">
        <v>206</v>
      </c>
      <c r="C13" s="61" t="s">
        <v>269</v>
      </c>
      <c r="D13" s="63">
        <v>39.213699300000002</v>
      </c>
      <c r="E13" s="63">
        <v>-86.274101299999998</v>
      </c>
      <c r="F13" s="59" t="s">
        <v>295</v>
      </c>
      <c r="G13" s="59" t="s">
        <v>185</v>
      </c>
      <c r="H13" s="59">
        <v>51202080604</v>
      </c>
      <c r="I13" s="59">
        <v>39.213699300000002</v>
      </c>
      <c r="J13" s="59">
        <v>-86.274101299999998</v>
      </c>
      <c r="K13" s="59" t="s">
        <v>92</v>
      </c>
      <c r="L13" s="68">
        <v>0</v>
      </c>
      <c r="M13" s="70" t="s">
        <v>94</v>
      </c>
      <c r="N13" s="62">
        <v>1</v>
      </c>
      <c r="O13" s="62" t="s">
        <v>93</v>
      </c>
      <c r="P13" s="70"/>
      <c r="Q13" s="86">
        <v>1.7</v>
      </c>
      <c r="R13" s="70" t="s">
        <v>94</v>
      </c>
      <c r="S13" s="71">
        <v>2E-3</v>
      </c>
      <c r="T13" s="70" t="s">
        <v>94</v>
      </c>
      <c r="U13" s="71">
        <v>1.9E-3</v>
      </c>
      <c r="V13" s="70"/>
      <c r="W13" s="71">
        <v>0.108</v>
      </c>
      <c r="X13" s="70" t="s">
        <v>94</v>
      </c>
      <c r="Y13" s="71">
        <v>7.9000000000000008E-3</v>
      </c>
      <c r="Z13" s="70"/>
      <c r="AA13" s="71">
        <v>2.7E-2</v>
      </c>
      <c r="AB13" s="69">
        <v>1.4146066834452133E-2</v>
      </c>
      <c r="AC13" s="62"/>
      <c r="AD13" s="68">
        <v>10</v>
      </c>
      <c r="AE13" s="68">
        <v>0</v>
      </c>
      <c r="AF13" s="68">
        <v>0</v>
      </c>
      <c r="AG13" s="68">
        <v>6</v>
      </c>
      <c r="AH13" s="68">
        <v>3</v>
      </c>
      <c r="AI13" s="68">
        <v>6</v>
      </c>
      <c r="AJ13" s="68">
        <v>5</v>
      </c>
      <c r="AK13" s="68">
        <v>2</v>
      </c>
      <c r="AL13" s="68">
        <v>4</v>
      </c>
      <c r="AM13" s="68">
        <v>2</v>
      </c>
      <c r="AN13" s="68">
        <v>4</v>
      </c>
      <c r="AO13" s="68">
        <v>1</v>
      </c>
      <c r="AP13" s="68">
        <v>0</v>
      </c>
      <c r="AQ13" s="68">
        <v>4</v>
      </c>
      <c r="AR13" s="76">
        <v>47</v>
      </c>
      <c r="AS13" s="68">
        <v>250</v>
      </c>
      <c r="AT13" s="83">
        <v>24</v>
      </c>
      <c r="AU13" s="83">
        <v>6</v>
      </c>
      <c r="AW13" s="49">
        <f>W13/S13</f>
        <v>54</v>
      </c>
      <c r="AX13" s="50">
        <f>Y13/W13</f>
        <v>7.3148148148148157E-2</v>
      </c>
      <c r="AY13" s="50">
        <f>U13/S13</f>
        <v>0.95</v>
      </c>
      <c r="AZ13" s="50">
        <f>U13/(S13*3.06)</f>
        <v>0.31045751633986923</v>
      </c>
      <c r="BA13" s="45">
        <v>44288</v>
      </c>
      <c r="BB13" s="45">
        <v>210</v>
      </c>
      <c r="BC13" s="45" t="s">
        <v>207</v>
      </c>
      <c r="BD13" s="45">
        <v>51202080604</v>
      </c>
      <c r="BE13" s="45" t="s">
        <v>156</v>
      </c>
      <c r="BF13" s="45">
        <v>39.213699300000002</v>
      </c>
      <c r="BG13" s="45">
        <v>-86.274101299999998</v>
      </c>
      <c r="BH13" s="45" t="s">
        <v>92</v>
      </c>
      <c r="BI13" s="45">
        <v>4.4000000000000004</v>
      </c>
      <c r="BJ13" s="45">
        <v>4.5</v>
      </c>
      <c r="BK13" s="45">
        <v>4.0999999999999996</v>
      </c>
      <c r="BL13" s="45" t="s">
        <v>96</v>
      </c>
      <c r="BM13" s="45">
        <v>1.0999999999999999E-2</v>
      </c>
      <c r="BN13" s="45">
        <v>0.17699999999999999</v>
      </c>
      <c r="BO13" s="45" t="s">
        <v>98</v>
      </c>
      <c r="BP13" s="45">
        <v>5.2500926744621868E-5</v>
      </c>
      <c r="BQ13" s="45">
        <v>0.255</v>
      </c>
      <c r="BR13" s="45">
        <v>2.7E-2</v>
      </c>
      <c r="BS13" s="45">
        <v>10</v>
      </c>
      <c r="BT13" s="45">
        <v>5</v>
      </c>
      <c r="BU13" s="45">
        <v>5</v>
      </c>
      <c r="BV13" s="45">
        <v>10</v>
      </c>
      <c r="BW13" s="45">
        <v>3</v>
      </c>
      <c r="BX13" s="45">
        <v>9</v>
      </c>
      <c r="BY13" s="45">
        <v>5</v>
      </c>
      <c r="BZ13" s="45">
        <v>1</v>
      </c>
      <c r="CA13" s="45">
        <v>2</v>
      </c>
      <c r="CB13" s="45">
        <v>2</v>
      </c>
      <c r="CC13" s="45">
        <v>0</v>
      </c>
      <c r="CD13" s="45">
        <v>4</v>
      </c>
      <c r="CE13" s="45">
        <v>6</v>
      </c>
      <c r="CF13" s="45">
        <v>0</v>
      </c>
      <c r="CG13" s="45">
        <v>62</v>
      </c>
      <c r="CH13" s="45">
        <v>120</v>
      </c>
    </row>
    <row r="14" spans="1:99" ht="14" customHeight="1" x14ac:dyDescent="0.35">
      <c r="A14" s="79">
        <v>225</v>
      </c>
      <c r="B14" s="62" t="s">
        <v>183</v>
      </c>
      <c r="C14" s="61" t="s">
        <v>268</v>
      </c>
      <c r="D14" s="63">
        <v>39.323799100000002</v>
      </c>
      <c r="E14" s="63">
        <v>-86.174400300000002</v>
      </c>
      <c r="F14" s="59" t="s">
        <v>307</v>
      </c>
      <c r="G14" s="59" t="s">
        <v>185</v>
      </c>
      <c r="H14" s="59">
        <v>51202080601</v>
      </c>
      <c r="I14" s="59">
        <v>39.323799100000002</v>
      </c>
      <c r="J14" s="59">
        <v>-86.174400300000002</v>
      </c>
      <c r="K14" s="59" t="s">
        <v>114</v>
      </c>
      <c r="L14" s="68"/>
      <c r="M14" s="70"/>
      <c r="N14" s="62"/>
      <c r="O14" s="62"/>
      <c r="P14" s="70"/>
      <c r="Q14" s="86"/>
      <c r="R14" s="70"/>
      <c r="S14" s="71"/>
      <c r="T14" s="70"/>
      <c r="U14" s="71"/>
      <c r="V14" s="70"/>
      <c r="W14" s="71"/>
      <c r="X14" s="70"/>
      <c r="Y14" s="71"/>
      <c r="Z14" s="70"/>
      <c r="AA14" s="71"/>
      <c r="AB14" s="69"/>
      <c r="AC14" s="62"/>
      <c r="AD14" s="68">
        <v>14</v>
      </c>
      <c r="AE14" s="68">
        <v>5</v>
      </c>
      <c r="AF14" s="68">
        <v>5</v>
      </c>
      <c r="AG14" s="68">
        <v>14</v>
      </c>
      <c r="AH14" s="68">
        <v>8</v>
      </c>
      <c r="AI14" s="68">
        <v>12</v>
      </c>
      <c r="AJ14" s="68">
        <v>5</v>
      </c>
      <c r="AK14" s="68">
        <v>4.5</v>
      </c>
      <c r="AL14" s="68">
        <v>4</v>
      </c>
      <c r="AM14" s="68">
        <v>3</v>
      </c>
      <c r="AN14" s="68">
        <v>0</v>
      </c>
      <c r="AO14" s="68">
        <v>0</v>
      </c>
      <c r="AP14" s="68">
        <v>0</v>
      </c>
      <c r="AQ14" s="68">
        <v>0</v>
      </c>
      <c r="AR14" s="76">
        <v>74.5</v>
      </c>
      <c r="AS14" s="68" t="s">
        <v>115</v>
      </c>
      <c r="AT14" s="83"/>
      <c r="AU14" s="83"/>
      <c r="BA14" s="45">
        <v>44288</v>
      </c>
      <c r="BB14" s="45">
        <v>225</v>
      </c>
      <c r="BC14" s="45" t="s">
        <v>202</v>
      </c>
      <c r="BD14" s="45">
        <v>51202080601</v>
      </c>
      <c r="BE14" s="45" t="s">
        <v>156</v>
      </c>
      <c r="BF14" s="45">
        <v>39.323799100000002</v>
      </c>
      <c r="BG14" s="45">
        <v>-86.174400300000002</v>
      </c>
      <c r="BH14" s="45" t="s">
        <v>92</v>
      </c>
      <c r="BI14" s="45">
        <v>4</v>
      </c>
      <c r="BJ14" s="45">
        <v>5</v>
      </c>
      <c r="BK14" s="45">
        <v>3</v>
      </c>
      <c r="BL14" s="45">
        <v>2.0000000000002238</v>
      </c>
      <c r="BM14" s="45">
        <v>1.4E-2</v>
      </c>
      <c r="BN14" s="45">
        <v>5.8000000000000003E-2</v>
      </c>
      <c r="BO14" s="45" t="s">
        <v>98</v>
      </c>
      <c r="BP14" s="45">
        <v>1.6068228989907704E-4</v>
      </c>
      <c r="BQ14" s="45">
        <v>0.11599999999999999</v>
      </c>
      <c r="BR14" s="45">
        <v>4.9000000000000002E-2</v>
      </c>
      <c r="BS14" s="45">
        <v>10</v>
      </c>
      <c r="BT14" s="45">
        <v>5</v>
      </c>
      <c r="BU14" s="45">
        <v>5</v>
      </c>
      <c r="BV14" s="45">
        <v>14</v>
      </c>
      <c r="BW14" s="45">
        <v>8</v>
      </c>
      <c r="BX14" s="45">
        <v>9</v>
      </c>
      <c r="BY14" s="45">
        <v>5</v>
      </c>
      <c r="BZ14" s="45">
        <v>5</v>
      </c>
      <c r="CA14" s="45">
        <v>2</v>
      </c>
      <c r="CB14" s="45">
        <v>3</v>
      </c>
      <c r="CC14" s="45">
        <v>4</v>
      </c>
      <c r="CD14" s="45">
        <v>4</v>
      </c>
      <c r="CE14" s="45">
        <v>4</v>
      </c>
      <c r="CF14" s="45">
        <v>4</v>
      </c>
      <c r="CG14" s="45">
        <v>82</v>
      </c>
      <c r="CH14" s="45">
        <v>37.5</v>
      </c>
    </row>
    <row r="15" spans="1:99" ht="14" customHeight="1" x14ac:dyDescent="0.35">
      <c r="A15" s="79">
        <v>226</v>
      </c>
      <c r="B15" s="62" t="s">
        <v>188</v>
      </c>
      <c r="C15" s="61" t="s">
        <v>268</v>
      </c>
      <c r="D15" s="63">
        <v>39.316600800000003</v>
      </c>
      <c r="E15" s="63">
        <v>-86.167503400000001</v>
      </c>
      <c r="F15" s="59" t="s">
        <v>307</v>
      </c>
      <c r="G15" s="59" t="s">
        <v>185</v>
      </c>
      <c r="H15" s="59">
        <v>51202080601</v>
      </c>
      <c r="I15" s="59">
        <v>39.316600800000003</v>
      </c>
      <c r="J15" s="59">
        <v>-86.167503400000001</v>
      </c>
      <c r="K15" s="59" t="s">
        <v>92</v>
      </c>
      <c r="L15" s="68">
        <v>1</v>
      </c>
      <c r="M15" s="70"/>
      <c r="N15" s="62">
        <v>4.0999999999999996</v>
      </c>
      <c r="O15" s="62" t="s">
        <v>93</v>
      </c>
      <c r="P15" s="70" t="s">
        <v>94</v>
      </c>
      <c r="Q15" s="86">
        <v>0.5</v>
      </c>
      <c r="R15" s="70" t="s">
        <v>94</v>
      </c>
      <c r="S15" s="71">
        <v>2E-3</v>
      </c>
      <c r="T15" s="70"/>
      <c r="U15" s="71">
        <v>8.0000000000000002E-3</v>
      </c>
      <c r="V15" s="70"/>
      <c r="W15" s="71">
        <v>0.1</v>
      </c>
      <c r="X15" s="70"/>
      <c r="Y15" s="71">
        <v>4.5999999999999999E-2</v>
      </c>
      <c r="Z15" s="70"/>
      <c r="AA15" s="71">
        <v>1.7000000000000001E-2</v>
      </c>
      <c r="AB15" s="69">
        <v>5.9988844083288372E-3</v>
      </c>
      <c r="AC15" s="62"/>
      <c r="AD15" s="68">
        <v>14</v>
      </c>
      <c r="AE15" s="68">
        <v>5</v>
      </c>
      <c r="AF15" s="68">
        <v>5</v>
      </c>
      <c r="AG15" s="68">
        <v>10</v>
      </c>
      <c r="AH15" s="68">
        <v>8</v>
      </c>
      <c r="AI15" s="68">
        <v>12</v>
      </c>
      <c r="AJ15" s="68">
        <v>5</v>
      </c>
      <c r="AK15" s="68">
        <v>4.5</v>
      </c>
      <c r="AL15" s="68">
        <v>4</v>
      </c>
      <c r="AM15" s="68">
        <v>3</v>
      </c>
      <c r="AN15" s="68">
        <v>0</v>
      </c>
      <c r="AO15" s="68">
        <v>1</v>
      </c>
      <c r="AP15" s="68">
        <v>4</v>
      </c>
      <c r="AQ15" s="68">
        <v>0</v>
      </c>
      <c r="AR15" s="76">
        <v>75.5</v>
      </c>
      <c r="AS15" s="68">
        <v>120</v>
      </c>
      <c r="AT15" s="83">
        <v>18.5</v>
      </c>
      <c r="AU15" s="83">
        <v>6</v>
      </c>
      <c r="AW15" s="49">
        <f>W15/S15</f>
        <v>50</v>
      </c>
      <c r="AX15" s="50">
        <f>Y15/W15</f>
        <v>0.45999999999999996</v>
      </c>
      <c r="AY15" s="50">
        <f>U15/S15</f>
        <v>4</v>
      </c>
      <c r="AZ15" s="50">
        <f>U15/(S15*3.06)</f>
        <v>1.3071895424836601</v>
      </c>
      <c r="BA15" s="45">
        <v>44288</v>
      </c>
      <c r="BB15" s="45">
        <v>226</v>
      </c>
      <c r="BC15" s="45" t="s">
        <v>202</v>
      </c>
      <c r="BD15" s="45">
        <v>51202080601</v>
      </c>
      <c r="BE15" s="45" t="s">
        <v>156</v>
      </c>
      <c r="BF15" s="45">
        <v>39.316600800000003</v>
      </c>
      <c r="BG15" s="45">
        <v>-86.167503400000001</v>
      </c>
      <c r="BH15" s="45" t="s">
        <v>92</v>
      </c>
      <c r="BI15" s="45">
        <v>5</v>
      </c>
      <c r="BJ15" s="45">
        <v>5</v>
      </c>
      <c r="BK15" s="45">
        <v>9.5</v>
      </c>
      <c r="BL15" s="45" t="s">
        <v>96</v>
      </c>
      <c r="BM15" s="45">
        <v>4.0000000000000001E-3</v>
      </c>
      <c r="BN15" s="45">
        <v>5.7000000000000002E-2</v>
      </c>
      <c r="BO15" s="45" t="s">
        <v>98</v>
      </c>
      <c r="BP15" s="45">
        <v>1.7433317459562177E-4</v>
      </c>
      <c r="BQ15" s="45">
        <v>0.121</v>
      </c>
      <c r="BR15" s="45">
        <v>1.4E-2</v>
      </c>
      <c r="BS15" s="45">
        <v>12</v>
      </c>
      <c r="BT15" s="45">
        <v>5</v>
      </c>
      <c r="BU15" s="45">
        <v>5</v>
      </c>
      <c r="BV15" s="45">
        <v>14</v>
      </c>
      <c r="BW15" s="45">
        <v>8</v>
      </c>
      <c r="BX15" s="45">
        <v>9</v>
      </c>
      <c r="BY15" s="45">
        <v>5</v>
      </c>
      <c r="BZ15" s="45">
        <v>2</v>
      </c>
      <c r="CA15" s="45">
        <v>2</v>
      </c>
      <c r="CB15" s="45">
        <v>2</v>
      </c>
      <c r="CC15" s="45">
        <v>4</v>
      </c>
      <c r="CD15" s="45">
        <v>4</v>
      </c>
      <c r="CE15" s="45">
        <v>5</v>
      </c>
      <c r="CF15" s="45">
        <v>5.5</v>
      </c>
      <c r="CG15" s="45">
        <v>82.5</v>
      </c>
      <c r="CH15" s="45">
        <v>25</v>
      </c>
    </row>
    <row r="16" spans="1:99" ht="14" customHeight="1" x14ac:dyDescent="0.35">
      <c r="A16" s="79">
        <v>231</v>
      </c>
      <c r="B16" s="61" t="s">
        <v>204</v>
      </c>
      <c r="C16" s="61" t="s">
        <v>267</v>
      </c>
      <c r="D16" s="63">
        <v>39.167099</v>
      </c>
      <c r="E16" s="63">
        <v>-86.398696900000004</v>
      </c>
      <c r="F16" s="59" t="s">
        <v>294</v>
      </c>
      <c r="G16" s="59" t="s">
        <v>185</v>
      </c>
      <c r="H16" s="59">
        <v>51202080605</v>
      </c>
      <c r="I16" s="59">
        <v>39.167099</v>
      </c>
      <c r="J16" s="59">
        <v>-86.398696900000004</v>
      </c>
      <c r="K16" s="59" t="s">
        <v>92</v>
      </c>
      <c r="L16" s="68">
        <v>0</v>
      </c>
      <c r="M16" s="70"/>
      <c r="N16" s="62">
        <v>18.100000000000001</v>
      </c>
      <c r="O16" s="62" t="s">
        <v>93</v>
      </c>
      <c r="P16" s="70"/>
      <c r="Q16" s="86">
        <v>2.5</v>
      </c>
      <c r="R16" s="70" t="s">
        <v>94</v>
      </c>
      <c r="S16" s="71">
        <v>2E-3</v>
      </c>
      <c r="T16" s="70" t="s">
        <v>94</v>
      </c>
      <c r="U16" s="71">
        <v>1.9E-3</v>
      </c>
      <c r="V16" s="70"/>
      <c r="W16" s="71">
        <v>0.13450000000000001</v>
      </c>
      <c r="X16" s="70"/>
      <c r="Y16" s="71">
        <v>0.01</v>
      </c>
      <c r="Z16" s="70"/>
      <c r="AA16" s="71">
        <v>3.7999999999999999E-2</v>
      </c>
      <c r="AB16" s="69">
        <v>1.1498013394100304E-2</v>
      </c>
      <c r="AC16" s="62"/>
      <c r="AD16" s="68">
        <v>10</v>
      </c>
      <c r="AE16" s="68">
        <v>0</v>
      </c>
      <c r="AF16" s="68">
        <v>0</v>
      </c>
      <c r="AG16" s="68">
        <v>10</v>
      </c>
      <c r="AH16" s="68">
        <v>8</v>
      </c>
      <c r="AI16" s="68">
        <v>9</v>
      </c>
      <c r="AJ16" s="68">
        <v>5</v>
      </c>
      <c r="AK16" s="68">
        <v>1</v>
      </c>
      <c r="AL16" s="68">
        <v>2</v>
      </c>
      <c r="AM16" s="68">
        <v>2</v>
      </c>
      <c r="AN16" s="68">
        <v>4</v>
      </c>
      <c r="AO16" s="68">
        <v>1</v>
      </c>
      <c r="AP16" s="68">
        <v>0</v>
      </c>
      <c r="AQ16" s="68">
        <v>0</v>
      </c>
      <c r="AR16" s="76">
        <v>52</v>
      </c>
      <c r="AS16" s="68">
        <v>220</v>
      </c>
      <c r="AT16" s="83">
        <v>16.5</v>
      </c>
      <c r="AU16" s="83">
        <v>6</v>
      </c>
      <c r="AW16" s="49">
        <f>W16/S16</f>
        <v>67.25</v>
      </c>
      <c r="AX16" s="50">
        <f>Y16/W16</f>
        <v>7.434944237918216E-2</v>
      </c>
      <c r="AY16" s="50">
        <f>U16/S16</f>
        <v>0.95</v>
      </c>
      <c r="AZ16" s="50">
        <f>U16/(S16*3.06)</f>
        <v>0.31045751633986923</v>
      </c>
      <c r="BA16" s="45">
        <v>44288</v>
      </c>
      <c r="BB16" s="45">
        <v>231</v>
      </c>
      <c r="BC16" s="45" t="s">
        <v>191</v>
      </c>
      <c r="BD16" s="45">
        <v>51202080605</v>
      </c>
      <c r="BE16" s="45" t="s">
        <v>156</v>
      </c>
      <c r="BF16" s="45">
        <v>39.167099</v>
      </c>
      <c r="BG16" s="45">
        <v>-86.398696900000004</v>
      </c>
      <c r="BH16" s="45" t="s">
        <v>92</v>
      </c>
      <c r="BI16" s="45">
        <v>6</v>
      </c>
      <c r="BJ16" s="45">
        <v>5</v>
      </c>
      <c r="BK16" s="45">
        <v>6.3</v>
      </c>
      <c r="BL16" s="45">
        <v>2.2000000000002018</v>
      </c>
      <c r="BM16" s="45">
        <v>3.0000000000000001E-3</v>
      </c>
      <c r="BN16" s="45">
        <v>0.192</v>
      </c>
      <c r="BO16" s="45" t="s">
        <v>98</v>
      </c>
      <c r="BP16" s="45">
        <v>1.8903330013787928E-4</v>
      </c>
      <c r="BQ16" s="45">
        <v>0.35899999999999999</v>
      </c>
      <c r="BR16" s="45">
        <v>2.3E-2</v>
      </c>
      <c r="BS16" s="45">
        <v>14</v>
      </c>
      <c r="BT16" s="45">
        <v>0</v>
      </c>
      <c r="BU16" s="45">
        <v>0</v>
      </c>
      <c r="BV16" s="45">
        <v>16</v>
      </c>
      <c r="BW16" s="45">
        <v>3</v>
      </c>
      <c r="BX16" s="45">
        <v>9</v>
      </c>
      <c r="BY16" s="45">
        <v>8</v>
      </c>
      <c r="BZ16" s="45">
        <v>4.5</v>
      </c>
      <c r="CA16" s="45">
        <v>0</v>
      </c>
      <c r="CB16" s="45">
        <v>2</v>
      </c>
      <c r="CC16" s="45">
        <v>6</v>
      </c>
      <c r="CD16" s="45">
        <v>1</v>
      </c>
      <c r="CE16" s="45">
        <v>6</v>
      </c>
      <c r="CF16" s="45">
        <v>4</v>
      </c>
      <c r="CG16" s="45">
        <v>73.5</v>
      </c>
      <c r="CH16" s="45">
        <v>120</v>
      </c>
    </row>
    <row r="17" spans="1:86" ht="14" customHeight="1" x14ac:dyDescent="0.35">
      <c r="A17" s="79">
        <v>232</v>
      </c>
      <c r="B17" s="62" t="s">
        <v>266</v>
      </c>
      <c r="C17" s="61" t="s">
        <v>265</v>
      </c>
      <c r="D17" s="63">
        <v>39.270198800000003</v>
      </c>
      <c r="E17" s="63">
        <v>-86.1421967</v>
      </c>
      <c r="F17" s="59" t="s">
        <v>307</v>
      </c>
      <c r="G17" s="59" t="s">
        <v>185</v>
      </c>
      <c r="H17" s="59">
        <v>51202080601</v>
      </c>
      <c r="I17" s="59">
        <v>39.270198800000003</v>
      </c>
      <c r="J17" s="59">
        <v>-86.1421967</v>
      </c>
      <c r="K17" s="59" t="s">
        <v>92</v>
      </c>
      <c r="L17" s="68">
        <v>0</v>
      </c>
      <c r="M17" s="70"/>
      <c r="N17" s="62">
        <v>4.0999999999999996</v>
      </c>
      <c r="O17" s="62" t="s">
        <v>93</v>
      </c>
      <c r="P17" s="70"/>
      <c r="Q17" s="86">
        <v>1.8</v>
      </c>
      <c r="R17" s="70" t="s">
        <v>94</v>
      </c>
      <c r="S17" s="71">
        <v>2E-3</v>
      </c>
      <c r="T17" s="70"/>
      <c r="U17" s="71">
        <v>4.0000000000000001E-3</v>
      </c>
      <c r="V17" s="70" t="s">
        <v>94</v>
      </c>
      <c r="W17" s="71">
        <v>0.1</v>
      </c>
      <c r="X17" s="70"/>
      <c r="Y17" s="71">
        <v>3.7999999999999999E-2</v>
      </c>
      <c r="Z17" s="70" t="s">
        <v>94</v>
      </c>
      <c r="AA17" s="71">
        <v>1.4E-2</v>
      </c>
      <c r="AB17" s="69">
        <v>1.1498013394100304E-2</v>
      </c>
      <c r="AC17" s="62"/>
      <c r="AD17" s="68">
        <v>6</v>
      </c>
      <c r="AE17" s="68">
        <v>0</v>
      </c>
      <c r="AF17" s="68">
        <v>5</v>
      </c>
      <c r="AG17" s="68">
        <v>10</v>
      </c>
      <c r="AH17" s="68">
        <v>3</v>
      </c>
      <c r="AI17" s="68">
        <v>9</v>
      </c>
      <c r="AJ17" s="68">
        <v>8</v>
      </c>
      <c r="AK17" s="68">
        <v>3</v>
      </c>
      <c r="AL17" s="68">
        <v>2</v>
      </c>
      <c r="AM17" s="68">
        <v>3</v>
      </c>
      <c r="AN17" s="68">
        <v>4</v>
      </c>
      <c r="AO17" s="68">
        <v>1</v>
      </c>
      <c r="AP17" s="68">
        <v>0</v>
      </c>
      <c r="AQ17" s="68">
        <v>0</v>
      </c>
      <c r="AR17" s="76">
        <v>54</v>
      </c>
      <c r="AS17" s="68" t="s">
        <v>115</v>
      </c>
      <c r="AT17" s="83">
        <v>25</v>
      </c>
      <c r="AU17" s="83">
        <v>6</v>
      </c>
      <c r="AW17" s="49">
        <f>W17/S17</f>
        <v>50</v>
      </c>
      <c r="AX17" s="50">
        <f>Y17/W17</f>
        <v>0.37999999999999995</v>
      </c>
      <c r="AY17" s="50">
        <f>U17/S17</f>
        <v>2</v>
      </c>
      <c r="AZ17" s="50">
        <f>U17/(S17*3.06)</f>
        <v>0.65359477124183007</v>
      </c>
      <c r="BA17" s="45">
        <v>44288</v>
      </c>
      <c r="BB17" s="45">
        <v>232</v>
      </c>
      <c r="BC17" s="45" t="s">
        <v>202</v>
      </c>
      <c r="BD17" s="45">
        <v>51202080601</v>
      </c>
      <c r="BE17" s="45" t="s">
        <v>156</v>
      </c>
      <c r="BF17" s="45">
        <v>39.270198800000003</v>
      </c>
      <c r="BG17" s="45">
        <v>-86.1421967</v>
      </c>
      <c r="BH17" s="45" t="s">
        <v>92</v>
      </c>
      <c r="BI17" s="45">
        <v>6</v>
      </c>
      <c r="BJ17" s="45">
        <v>5</v>
      </c>
      <c r="BK17" s="45">
        <v>9.6</v>
      </c>
      <c r="BL17" s="45" t="s">
        <v>96</v>
      </c>
      <c r="BM17" s="45">
        <v>1.2999999999999999E-2</v>
      </c>
      <c r="BN17" s="45">
        <v>3.3000000000000002E-2</v>
      </c>
      <c r="BO17" s="45" t="s">
        <v>98</v>
      </c>
      <c r="BP17" s="45">
        <v>1.8903330013787928E-4</v>
      </c>
      <c r="BQ17" s="45">
        <v>0.10299999999999999</v>
      </c>
      <c r="BR17" s="45">
        <v>3.2000000000000001E-2</v>
      </c>
      <c r="BS17" s="45">
        <v>10</v>
      </c>
      <c r="BT17" s="45">
        <v>5</v>
      </c>
      <c r="BU17" s="45">
        <v>0</v>
      </c>
      <c r="BV17" s="45">
        <v>4</v>
      </c>
      <c r="BW17" s="45">
        <v>3</v>
      </c>
      <c r="BX17" s="45">
        <v>9</v>
      </c>
      <c r="BY17" s="45">
        <v>5</v>
      </c>
      <c r="BZ17" s="45">
        <v>3</v>
      </c>
      <c r="CA17" s="45">
        <v>2</v>
      </c>
      <c r="CB17" s="45">
        <v>2</v>
      </c>
      <c r="CC17" s="45">
        <v>4</v>
      </c>
      <c r="CD17" s="45">
        <v>5</v>
      </c>
      <c r="CE17" s="45">
        <v>4</v>
      </c>
      <c r="CF17" s="45">
        <v>4</v>
      </c>
      <c r="CG17" s="45">
        <v>60</v>
      </c>
      <c r="CH17" s="45">
        <v>25</v>
      </c>
    </row>
    <row r="18" spans="1:86" ht="14" customHeight="1" x14ac:dyDescent="0.35">
      <c r="A18" s="79">
        <v>239</v>
      </c>
      <c r="B18" s="61" t="s">
        <v>264</v>
      </c>
      <c r="C18" s="61" t="s">
        <v>263</v>
      </c>
      <c r="D18" s="63">
        <v>39.242900800000001</v>
      </c>
      <c r="E18" s="63">
        <v>-86.094497700000005</v>
      </c>
      <c r="F18" s="59" t="s">
        <v>296</v>
      </c>
      <c r="G18" s="59" t="s">
        <v>185</v>
      </c>
      <c r="H18" s="59">
        <v>51202080602</v>
      </c>
      <c r="I18" s="59">
        <v>39.242900800000001</v>
      </c>
      <c r="J18" s="59">
        <v>-86.094497700000005</v>
      </c>
      <c r="K18" s="59" t="s">
        <v>114</v>
      </c>
      <c r="L18" s="68"/>
      <c r="M18" s="70"/>
      <c r="N18" s="62"/>
      <c r="O18" s="62"/>
      <c r="P18" s="70"/>
      <c r="Q18" s="86"/>
      <c r="R18" s="70"/>
      <c r="S18" s="71"/>
      <c r="T18" s="70"/>
      <c r="U18" s="71"/>
      <c r="V18" s="70"/>
      <c r="W18" s="71"/>
      <c r="X18" s="70"/>
      <c r="Y18" s="71"/>
      <c r="Z18" s="70"/>
      <c r="AA18" s="71"/>
      <c r="AB18" s="69"/>
      <c r="AC18" s="62"/>
      <c r="AD18" s="68">
        <v>10</v>
      </c>
      <c r="AE18" s="68">
        <v>0</v>
      </c>
      <c r="AF18" s="68">
        <v>0</v>
      </c>
      <c r="AG18" s="68">
        <v>10</v>
      </c>
      <c r="AH18" s="68">
        <v>6</v>
      </c>
      <c r="AI18" s="68">
        <v>6</v>
      </c>
      <c r="AJ18" s="68">
        <v>5</v>
      </c>
      <c r="AK18" s="68">
        <v>3.5</v>
      </c>
      <c r="AL18" s="68">
        <v>2</v>
      </c>
      <c r="AM18" s="68">
        <v>3</v>
      </c>
      <c r="AN18" s="68">
        <v>0</v>
      </c>
      <c r="AO18" s="68">
        <v>0</v>
      </c>
      <c r="AP18" s="68">
        <v>0</v>
      </c>
      <c r="AQ18" s="68">
        <v>0</v>
      </c>
      <c r="AR18" s="76">
        <v>45.5</v>
      </c>
      <c r="AS18" s="68" t="s">
        <v>115</v>
      </c>
      <c r="AT18" s="83"/>
      <c r="AU18" s="83"/>
      <c r="BA18" s="45">
        <v>44288</v>
      </c>
      <c r="BB18" s="45">
        <v>239</v>
      </c>
      <c r="BC18" s="45" t="s">
        <v>196</v>
      </c>
      <c r="BD18" s="45">
        <v>51202080602</v>
      </c>
      <c r="BE18" s="45" t="s">
        <v>156</v>
      </c>
      <c r="BF18" s="45">
        <v>39.242900800000001</v>
      </c>
      <c r="BG18" s="45">
        <v>-86.094497700000005</v>
      </c>
      <c r="BH18" s="45" t="s">
        <v>92</v>
      </c>
      <c r="BI18" s="45">
        <v>9</v>
      </c>
      <c r="BJ18" s="45">
        <v>4</v>
      </c>
      <c r="BK18" s="45">
        <v>3</v>
      </c>
      <c r="BL18" s="45">
        <v>4.0000000000000036</v>
      </c>
      <c r="BM18" s="45">
        <v>6.0000000000000001E-3</v>
      </c>
      <c r="BN18" s="45">
        <v>0.126</v>
      </c>
      <c r="BO18" s="45" t="s">
        <v>98</v>
      </c>
      <c r="BP18" s="45">
        <v>2.4017307318652968E-5</v>
      </c>
      <c r="BQ18" s="45">
        <v>0.315</v>
      </c>
      <c r="BR18" s="45">
        <v>3.7999999999999999E-2</v>
      </c>
      <c r="BS18" s="45">
        <v>10</v>
      </c>
      <c r="BT18" s="45">
        <v>0</v>
      </c>
      <c r="BU18" s="45">
        <v>0</v>
      </c>
      <c r="BV18" s="45">
        <v>10</v>
      </c>
      <c r="BW18" s="45">
        <v>8</v>
      </c>
      <c r="BX18" s="45">
        <v>9</v>
      </c>
      <c r="BY18" s="45">
        <v>5</v>
      </c>
      <c r="BZ18" s="45">
        <v>5</v>
      </c>
      <c r="CA18" s="45">
        <v>2</v>
      </c>
      <c r="CB18" s="45">
        <v>3</v>
      </c>
      <c r="CC18" s="45">
        <v>6</v>
      </c>
      <c r="CD18" s="45">
        <v>5</v>
      </c>
      <c r="CE18" s="45">
        <v>6</v>
      </c>
      <c r="CF18" s="45">
        <v>4</v>
      </c>
      <c r="CG18" s="45">
        <v>73</v>
      </c>
      <c r="CH18" s="45">
        <v>50</v>
      </c>
    </row>
    <row r="19" spans="1:86" ht="14" customHeight="1" x14ac:dyDescent="0.35">
      <c r="A19" s="79">
        <v>250</v>
      </c>
      <c r="B19" s="61" t="s">
        <v>250</v>
      </c>
      <c r="C19" s="61" t="s">
        <v>262</v>
      </c>
      <c r="D19" s="63">
        <v>39.202701599999997</v>
      </c>
      <c r="E19" s="63">
        <v>-86.220703099999994</v>
      </c>
      <c r="F19" s="59" t="s">
        <v>295</v>
      </c>
      <c r="G19" s="59" t="s">
        <v>185</v>
      </c>
      <c r="H19" s="59">
        <v>51202080604</v>
      </c>
      <c r="I19" s="59">
        <v>39.202701599999997</v>
      </c>
      <c r="J19" s="59">
        <v>-86.220703099999994</v>
      </c>
      <c r="K19" s="59" t="s">
        <v>92</v>
      </c>
      <c r="L19" s="68">
        <v>0</v>
      </c>
      <c r="M19" s="70"/>
      <c r="N19" s="62">
        <v>8.6</v>
      </c>
      <c r="O19" s="62" t="s">
        <v>93</v>
      </c>
      <c r="P19" s="70"/>
      <c r="Q19" s="86">
        <v>2.7</v>
      </c>
      <c r="R19" s="70" t="s">
        <v>94</v>
      </c>
      <c r="S19" s="71">
        <v>2E-3</v>
      </c>
      <c r="T19" s="70"/>
      <c r="U19" s="71">
        <v>3.0000000000000001E-3</v>
      </c>
      <c r="V19" s="70" t="s">
        <v>94</v>
      </c>
      <c r="W19" s="71">
        <v>0.1</v>
      </c>
      <c r="X19" s="70" t="s">
        <v>94</v>
      </c>
      <c r="Y19" s="71">
        <v>7.9000000000000008E-3</v>
      </c>
      <c r="Z19" s="70"/>
      <c r="AA19" s="71">
        <v>2.1000000000000001E-2</v>
      </c>
      <c r="AB19" s="69">
        <v>1.9334894699011781E-2</v>
      </c>
      <c r="AC19" s="62"/>
      <c r="AD19" s="68">
        <v>10</v>
      </c>
      <c r="AE19" s="68">
        <v>0</v>
      </c>
      <c r="AF19" s="68">
        <v>0</v>
      </c>
      <c r="AG19" s="68">
        <v>16</v>
      </c>
      <c r="AH19" s="68">
        <v>8</v>
      </c>
      <c r="AI19" s="68">
        <v>9</v>
      </c>
      <c r="AJ19" s="68">
        <v>5</v>
      </c>
      <c r="AK19" s="68">
        <v>5</v>
      </c>
      <c r="AL19" s="68">
        <v>2</v>
      </c>
      <c r="AM19" s="68">
        <v>2</v>
      </c>
      <c r="AN19" s="68">
        <v>4</v>
      </c>
      <c r="AO19" s="68">
        <v>1</v>
      </c>
      <c r="AP19" s="68">
        <v>0</v>
      </c>
      <c r="AQ19" s="68">
        <v>3.7</v>
      </c>
      <c r="AR19" s="76">
        <v>65.7</v>
      </c>
      <c r="AS19" s="68">
        <v>185</v>
      </c>
      <c r="AT19" s="83">
        <v>16</v>
      </c>
      <c r="AU19" s="83">
        <v>6.5</v>
      </c>
      <c r="AW19" s="49">
        <f t="shared" ref="AW19:AW27" si="0">W19/S19</f>
        <v>50</v>
      </c>
      <c r="AX19" s="50">
        <f t="shared" ref="AX19:AX27" si="1">Y19/W19</f>
        <v>7.9000000000000001E-2</v>
      </c>
      <c r="AY19" s="50">
        <f t="shared" ref="AY19:AY27" si="2">U19/S19</f>
        <v>1.5</v>
      </c>
      <c r="AZ19" s="50">
        <f t="shared" ref="AZ19:AZ27" si="3">U19/(S19*3.06)</f>
        <v>0.49019607843137253</v>
      </c>
      <c r="BA19" s="45">
        <v>44288</v>
      </c>
      <c r="BB19" s="45">
        <v>250</v>
      </c>
      <c r="BC19" s="45" t="s">
        <v>207</v>
      </c>
      <c r="BD19" s="45">
        <v>51202080604</v>
      </c>
      <c r="BE19" s="45" t="s">
        <v>156</v>
      </c>
      <c r="BF19" s="45">
        <v>39.202701599999997</v>
      </c>
      <c r="BG19" s="45">
        <v>-86.220703099999994</v>
      </c>
      <c r="BH19" s="45" t="s">
        <v>92</v>
      </c>
      <c r="BI19" s="45">
        <v>6.5</v>
      </c>
      <c r="BJ19" s="45">
        <v>4.5</v>
      </c>
      <c r="BK19" s="45">
        <v>10.9</v>
      </c>
      <c r="BL19" s="45" t="s">
        <v>96</v>
      </c>
      <c r="BM19" s="45">
        <v>4.0000000000000001E-3</v>
      </c>
      <c r="BN19" s="45">
        <v>4.5999999999999999E-2</v>
      </c>
      <c r="BO19" s="45" t="s">
        <v>98</v>
      </c>
      <c r="BP19" s="45">
        <v>6.2233943829293473E-5</v>
      </c>
      <c r="BQ19" s="45">
        <v>0.10050000000000001</v>
      </c>
      <c r="BR19" s="45">
        <v>2.35E-2</v>
      </c>
      <c r="BS19" s="45">
        <v>10</v>
      </c>
      <c r="BT19" s="45">
        <v>5</v>
      </c>
      <c r="BU19" s="45">
        <v>5</v>
      </c>
      <c r="BV19" s="45">
        <v>18</v>
      </c>
      <c r="BW19" s="45">
        <v>3</v>
      </c>
      <c r="BX19" s="45">
        <v>9</v>
      </c>
      <c r="BY19" s="45">
        <v>8</v>
      </c>
      <c r="BZ19" s="45">
        <v>5</v>
      </c>
      <c r="CA19" s="45">
        <v>0</v>
      </c>
      <c r="CB19" s="45">
        <v>2</v>
      </c>
      <c r="CC19" s="45">
        <v>0</v>
      </c>
      <c r="CD19" s="45">
        <v>5</v>
      </c>
      <c r="CE19" s="45">
        <v>6</v>
      </c>
      <c r="CF19" s="45">
        <v>5.5</v>
      </c>
      <c r="CG19" s="45">
        <v>81.5</v>
      </c>
      <c r="CH19" s="45">
        <v>100</v>
      </c>
    </row>
    <row r="20" spans="1:86" ht="14" customHeight="1" x14ac:dyDescent="0.35">
      <c r="A20" s="79">
        <v>251</v>
      </c>
      <c r="B20" s="61" t="s">
        <v>183</v>
      </c>
      <c r="C20" s="61" t="s">
        <v>261</v>
      </c>
      <c r="D20" s="63">
        <v>39.151298500000003</v>
      </c>
      <c r="E20" s="63">
        <v>-86.398498500000002</v>
      </c>
      <c r="F20" s="59" t="s">
        <v>294</v>
      </c>
      <c r="G20" s="59" t="s">
        <v>185</v>
      </c>
      <c r="H20" s="59">
        <v>51202080605</v>
      </c>
      <c r="I20" s="59">
        <v>39.151298500000003</v>
      </c>
      <c r="J20" s="59">
        <v>-86.398498500000002</v>
      </c>
      <c r="K20" s="59" t="s">
        <v>92</v>
      </c>
      <c r="L20" s="68">
        <v>0</v>
      </c>
      <c r="M20" s="70"/>
      <c r="N20" s="62">
        <v>9.8000000000000007</v>
      </c>
      <c r="O20" s="62" t="s">
        <v>93</v>
      </c>
      <c r="P20" s="70"/>
      <c r="Q20" s="86">
        <v>9</v>
      </c>
      <c r="R20" s="70"/>
      <c r="S20" s="71">
        <v>1.6E-2</v>
      </c>
      <c r="T20" s="70"/>
      <c r="U20" s="71">
        <v>3.0000000000000001E-3</v>
      </c>
      <c r="V20" s="70"/>
      <c r="W20" s="71">
        <v>0.42</v>
      </c>
      <c r="X20" s="70" t="s">
        <v>94</v>
      </c>
      <c r="Y20" s="71">
        <v>7.9000000000000008E-3</v>
      </c>
      <c r="Z20" s="70"/>
      <c r="AA20" s="71">
        <v>1.6E-2</v>
      </c>
      <c r="AB20" s="69" t="s">
        <v>102</v>
      </c>
      <c r="AC20" s="62"/>
      <c r="AD20" s="68">
        <v>3</v>
      </c>
      <c r="AE20" s="68">
        <v>0</v>
      </c>
      <c r="AF20" s="68">
        <v>0</v>
      </c>
      <c r="AG20" s="68">
        <v>12</v>
      </c>
      <c r="AH20" s="68">
        <v>8</v>
      </c>
      <c r="AI20" s="68">
        <v>9</v>
      </c>
      <c r="AJ20" s="68">
        <v>8</v>
      </c>
      <c r="AK20" s="68">
        <v>4.5</v>
      </c>
      <c r="AL20" s="68">
        <v>4</v>
      </c>
      <c r="AM20" s="68">
        <v>2</v>
      </c>
      <c r="AN20" s="68">
        <v>8</v>
      </c>
      <c r="AO20" s="68">
        <v>1</v>
      </c>
      <c r="AP20" s="68">
        <v>0</v>
      </c>
      <c r="AQ20" s="68">
        <v>0</v>
      </c>
      <c r="AR20" s="76">
        <v>59.5</v>
      </c>
      <c r="AS20" s="68" t="s">
        <v>115</v>
      </c>
      <c r="AT20" s="83"/>
      <c r="AU20" s="83"/>
      <c r="AW20" s="49">
        <f t="shared" si="0"/>
        <v>26.25</v>
      </c>
      <c r="AX20" s="50">
        <f t="shared" si="1"/>
        <v>1.8809523809523811E-2</v>
      </c>
      <c r="AY20" s="50">
        <f t="shared" si="2"/>
        <v>0.1875</v>
      </c>
      <c r="AZ20" s="50">
        <f t="shared" si="3"/>
        <v>6.1274509803921566E-2</v>
      </c>
      <c r="BA20" s="45">
        <v>44288</v>
      </c>
      <c r="BB20" s="45">
        <v>251</v>
      </c>
      <c r="BC20" s="45" t="s">
        <v>191</v>
      </c>
      <c r="BD20" s="45">
        <v>51202080605</v>
      </c>
      <c r="BE20" s="45" t="s">
        <v>156</v>
      </c>
      <c r="BF20" s="45">
        <v>39.151298500000003</v>
      </c>
      <c r="BG20" s="45">
        <v>-86.398498500000002</v>
      </c>
      <c r="BH20" s="45" t="s">
        <v>92</v>
      </c>
      <c r="BI20" s="45">
        <v>10</v>
      </c>
      <c r="BJ20" s="45">
        <v>5</v>
      </c>
      <c r="BK20" s="45">
        <v>30.5</v>
      </c>
      <c r="BL20" s="45">
        <v>7.999999999999952</v>
      </c>
      <c r="BM20" s="45">
        <v>4.0000000000000001E-3</v>
      </c>
      <c r="BN20" s="45">
        <v>0.16900000000000001</v>
      </c>
      <c r="BO20" s="45" t="s">
        <v>98</v>
      </c>
      <c r="BP20" s="45">
        <v>2.5982901965156395E-4</v>
      </c>
      <c r="BQ20" s="45">
        <v>0.30299999999999999</v>
      </c>
      <c r="BR20" s="45">
        <v>3.6999999999999998E-2</v>
      </c>
      <c r="BS20" s="45">
        <v>0</v>
      </c>
      <c r="BT20" s="45">
        <v>0</v>
      </c>
      <c r="BU20" s="45">
        <v>0</v>
      </c>
      <c r="BV20" s="45">
        <v>14</v>
      </c>
      <c r="BW20" s="45">
        <v>8</v>
      </c>
      <c r="BX20" s="45">
        <v>12</v>
      </c>
      <c r="BY20" s="45">
        <v>8</v>
      </c>
      <c r="BZ20" s="45">
        <v>3</v>
      </c>
      <c r="CA20" s="45">
        <v>2</v>
      </c>
      <c r="CB20" s="45">
        <v>3</v>
      </c>
      <c r="CC20" s="45">
        <v>8</v>
      </c>
      <c r="CD20" s="45">
        <v>1</v>
      </c>
      <c r="CE20" s="45">
        <v>0</v>
      </c>
      <c r="CF20" s="45">
        <v>0</v>
      </c>
      <c r="CG20" s="45">
        <v>59</v>
      </c>
      <c r="CH20" s="45">
        <v>120</v>
      </c>
    </row>
    <row r="21" spans="1:86" ht="14" customHeight="1" x14ac:dyDescent="0.35">
      <c r="A21" s="79">
        <v>256</v>
      </c>
      <c r="B21" s="61" t="s">
        <v>183</v>
      </c>
      <c r="C21" s="61" t="s">
        <v>260</v>
      </c>
      <c r="D21" s="63">
        <v>39.1731987</v>
      </c>
      <c r="E21" s="63">
        <v>-86.319396999999995</v>
      </c>
      <c r="F21" s="59" t="s">
        <v>295</v>
      </c>
      <c r="G21" s="59" t="s">
        <v>185</v>
      </c>
      <c r="H21" s="59">
        <v>51202080604</v>
      </c>
      <c r="I21" s="59">
        <v>39.1731987</v>
      </c>
      <c r="J21" s="59">
        <v>-86.319396999999995</v>
      </c>
      <c r="K21" s="59" t="s">
        <v>92</v>
      </c>
      <c r="L21" s="68">
        <v>0</v>
      </c>
      <c r="M21" s="70"/>
      <c r="N21" s="62">
        <v>4</v>
      </c>
      <c r="O21" s="62" t="s">
        <v>93</v>
      </c>
      <c r="P21" s="70"/>
      <c r="Q21" s="86">
        <v>6.7</v>
      </c>
      <c r="R21" s="70"/>
      <c r="S21" s="71">
        <v>0.02</v>
      </c>
      <c r="T21" s="70"/>
      <c r="U21" s="71">
        <v>3.0000000000000001E-3</v>
      </c>
      <c r="V21" s="70"/>
      <c r="W21" s="71">
        <v>0.251</v>
      </c>
      <c r="X21" s="70" t="s">
        <v>94</v>
      </c>
      <c r="Y21" s="71">
        <v>7.9000000000000008E-3</v>
      </c>
      <c r="Z21" s="70" t="s">
        <v>94</v>
      </c>
      <c r="AA21" s="71">
        <v>1.4E-2</v>
      </c>
      <c r="AB21" s="69">
        <v>4.7099820942590178E-3</v>
      </c>
      <c r="AC21" s="62"/>
      <c r="AD21" s="68">
        <v>5.3</v>
      </c>
      <c r="AE21" s="68">
        <v>0</v>
      </c>
      <c r="AF21" s="68">
        <v>0</v>
      </c>
      <c r="AG21" s="68">
        <v>14</v>
      </c>
      <c r="AH21" s="68">
        <v>3</v>
      </c>
      <c r="AI21" s="68">
        <v>0</v>
      </c>
      <c r="AJ21" s="68">
        <v>5</v>
      </c>
      <c r="AK21" s="68">
        <v>2.5</v>
      </c>
      <c r="AL21" s="68">
        <v>0</v>
      </c>
      <c r="AM21" s="68">
        <v>2</v>
      </c>
      <c r="AN21" s="68">
        <v>8</v>
      </c>
      <c r="AO21" s="68">
        <v>1</v>
      </c>
      <c r="AP21" s="68">
        <v>4</v>
      </c>
      <c r="AQ21" s="68">
        <v>4</v>
      </c>
      <c r="AR21" s="76">
        <v>48.8</v>
      </c>
      <c r="AS21" s="68">
        <v>175</v>
      </c>
      <c r="AT21" s="83">
        <v>17.8</v>
      </c>
      <c r="AU21" s="83">
        <v>6</v>
      </c>
      <c r="AW21" s="49">
        <f t="shared" si="0"/>
        <v>12.549999999999999</v>
      </c>
      <c r="AX21" s="50">
        <f t="shared" si="1"/>
        <v>3.1474103585657373E-2</v>
      </c>
      <c r="AY21" s="50">
        <f t="shared" si="2"/>
        <v>0.15</v>
      </c>
      <c r="AZ21" s="50">
        <f t="shared" si="3"/>
        <v>4.9019607843137254E-2</v>
      </c>
      <c r="BA21" s="45">
        <v>44288</v>
      </c>
      <c r="BB21" s="45">
        <v>256</v>
      </c>
      <c r="BC21" s="45" t="s">
        <v>207</v>
      </c>
      <c r="BD21" s="45">
        <v>51202080604</v>
      </c>
      <c r="BE21" s="45" t="s">
        <v>156</v>
      </c>
      <c r="BF21" s="45">
        <v>39.1731987</v>
      </c>
      <c r="BG21" s="45">
        <v>-86.319396999999995</v>
      </c>
      <c r="BH21" s="45" t="s">
        <v>186</v>
      </c>
      <c r="BI21" s="45" t="s">
        <v>115</v>
      </c>
      <c r="BJ21" s="45" t="s">
        <v>115</v>
      </c>
      <c r="BM21" s="45" t="s">
        <v>102</v>
      </c>
      <c r="BN21" s="45" t="s">
        <v>102</v>
      </c>
      <c r="BO21" s="45" t="s">
        <v>102</v>
      </c>
      <c r="BP21" s="45" t="s">
        <v>102</v>
      </c>
      <c r="BQ21" s="45" t="s">
        <v>102</v>
      </c>
      <c r="BR21" s="45" t="s">
        <v>102</v>
      </c>
      <c r="BS21" s="45">
        <v>0</v>
      </c>
      <c r="BT21" s="45">
        <v>0</v>
      </c>
      <c r="BU21" s="45">
        <v>0</v>
      </c>
      <c r="BV21" s="45">
        <v>8</v>
      </c>
      <c r="BW21" s="45">
        <v>0</v>
      </c>
      <c r="BX21" s="45">
        <v>9</v>
      </c>
      <c r="BY21" s="45">
        <v>8</v>
      </c>
      <c r="BZ21" s="45">
        <v>1</v>
      </c>
      <c r="CA21" s="45">
        <v>2</v>
      </c>
      <c r="CB21" s="45">
        <v>2</v>
      </c>
      <c r="CC21" s="45">
        <v>0</v>
      </c>
      <c r="CD21" s="45">
        <v>1</v>
      </c>
      <c r="CE21" s="45">
        <v>6</v>
      </c>
      <c r="CF21" s="45">
        <v>0</v>
      </c>
      <c r="CG21" s="45">
        <v>37</v>
      </c>
      <c r="CH21" s="45" t="s">
        <v>115</v>
      </c>
    </row>
    <row r="22" spans="1:86" ht="14" customHeight="1" x14ac:dyDescent="0.35">
      <c r="A22" s="79">
        <v>258</v>
      </c>
      <c r="B22" s="61" t="s">
        <v>212</v>
      </c>
      <c r="C22" s="61" t="s">
        <v>259</v>
      </c>
      <c r="D22" s="63">
        <v>39.147701300000001</v>
      </c>
      <c r="E22" s="63">
        <v>-86.407402000000005</v>
      </c>
      <c r="F22" s="59" t="s">
        <v>306</v>
      </c>
      <c r="G22" s="59" t="s">
        <v>185</v>
      </c>
      <c r="H22" s="59">
        <v>51202080606</v>
      </c>
      <c r="I22" s="59">
        <v>39.147701300000001</v>
      </c>
      <c r="J22" s="59">
        <v>-86.407402000000005</v>
      </c>
      <c r="K22" s="59" t="s">
        <v>92</v>
      </c>
      <c r="L22" s="68">
        <v>0</v>
      </c>
      <c r="M22" s="70"/>
      <c r="N22" s="62">
        <v>186</v>
      </c>
      <c r="O22" s="62" t="s">
        <v>93</v>
      </c>
      <c r="P22" s="70"/>
      <c r="Q22" s="86">
        <v>7.8</v>
      </c>
      <c r="R22" s="70"/>
      <c r="S22" s="71">
        <v>2.4E-2</v>
      </c>
      <c r="T22" s="70"/>
      <c r="U22" s="71">
        <v>2E-3</v>
      </c>
      <c r="V22" s="70"/>
      <c r="W22" s="71">
        <v>0.16200000000000001</v>
      </c>
      <c r="X22" s="70" t="s">
        <v>94</v>
      </c>
      <c r="Y22" s="71">
        <v>7.9000000000000008E-3</v>
      </c>
      <c r="Z22" s="70"/>
      <c r="AA22" s="71">
        <v>2.9000000000000001E-2</v>
      </c>
      <c r="AB22" s="69">
        <v>9.1923704131336003E-3</v>
      </c>
      <c r="AC22" s="62"/>
      <c r="AD22" s="68">
        <v>0</v>
      </c>
      <c r="AE22" s="68">
        <v>0</v>
      </c>
      <c r="AF22" s="68">
        <v>0</v>
      </c>
      <c r="AG22" s="68">
        <v>6</v>
      </c>
      <c r="AH22" s="68">
        <v>3</v>
      </c>
      <c r="AI22" s="68">
        <v>9</v>
      </c>
      <c r="AJ22" s="68">
        <v>5</v>
      </c>
      <c r="AK22" s="68">
        <v>5</v>
      </c>
      <c r="AL22" s="68">
        <v>0</v>
      </c>
      <c r="AM22" s="68">
        <v>2</v>
      </c>
      <c r="AN22" s="68">
        <v>6</v>
      </c>
      <c r="AO22" s="68">
        <v>1</v>
      </c>
      <c r="AP22" s="68">
        <v>0</v>
      </c>
      <c r="AQ22" s="68">
        <v>0</v>
      </c>
      <c r="AR22" s="76">
        <v>37</v>
      </c>
      <c r="AS22" s="68">
        <v>120</v>
      </c>
      <c r="AT22" s="83">
        <v>17</v>
      </c>
      <c r="AU22" s="83">
        <v>6</v>
      </c>
      <c r="AW22" s="49">
        <f t="shared" si="0"/>
        <v>6.75</v>
      </c>
      <c r="AX22" s="50">
        <f t="shared" si="1"/>
        <v>4.8765432098765438E-2</v>
      </c>
      <c r="AY22" s="50">
        <f t="shared" si="2"/>
        <v>8.3333333333333329E-2</v>
      </c>
      <c r="AZ22" s="50">
        <f t="shared" si="3"/>
        <v>2.7233115468409584E-2</v>
      </c>
      <c r="BA22" s="45">
        <v>44288</v>
      </c>
      <c r="BB22" s="45">
        <v>258</v>
      </c>
      <c r="BC22" s="45" t="s">
        <v>184</v>
      </c>
      <c r="BD22" s="45">
        <v>51202080606</v>
      </c>
      <c r="BE22" s="45" t="s">
        <v>156</v>
      </c>
      <c r="BF22" s="45">
        <v>39.147701300000001</v>
      </c>
      <c r="BG22" s="45">
        <v>-86.407402000000005</v>
      </c>
      <c r="BH22" s="45" t="s">
        <v>92</v>
      </c>
      <c r="BI22" s="45">
        <v>6</v>
      </c>
      <c r="BJ22" s="45">
        <v>4</v>
      </c>
      <c r="BK22" s="45">
        <v>9.3000000000000007</v>
      </c>
      <c r="BL22" s="45" t="s">
        <v>96</v>
      </c>
      <c r="BM22" s="45">
        <v>6.0000000000000001E-3</v>
      </c>
      <c r="BN22" s="45">
        <v>0.27900000000000003</v>
      </c>
      <c r="BO22" s="45" t="s">
        <v>98</v>
      </c>
      <c r="BP22" s="45">
        <v>1.8903559732505979E-5</v>
      </c>
      <c r="BQ22" s="45">
        <v>0.82899999999999996</v>
      </c>
      <c r="BR22" s="45">
        <v>2.7E-2</v>
      </c>
      <c r="BS22" s="45">
        <v>0</v>
      </c>
      <c r="BT22" s="45">
        <v>0</v>
      </c>
      <c r="BU22" s="45">
        <v>0</v>
      </c>
      <c r="BV22" s="45">
        <v>0</v>
      </c>
      <c r="BW22" s="45">
        <v>3</v>
      </c>
      <c r="BX22" s="45">
        <v>9</v>
      </c>
      <c r="BY22" s="45">
        <v>5</v>
      </c>
      <c r="BZ22" s="45">
        <v>2.5</v>
      </c>
      <c r="CA22" s="45">
        <v>2</v>
      </c>
      <c r="CB22" s="45">
        <v>3</v>
      </c>
      <c r="CC22" s="45">
        <v>8</v>
      </c>
      <c r="CD22" s="45">
        <v>1</v>
      </c>
      <c r="CE22" s="45">
        <v>0</v>
      </c>
      <c r="CF22" s="45">
        <v>0</v>
      </c>
      <c r="CG22" s="45">
        <v>33.5</v>
      </c>
      <c r="CH22" s="45">
        <v>120</v>
      </c>
    </row>
    <row r="23" spans="1:86" ht="14" customHeight="1" x14ac:dyDescent="0.35">
      <c r="A23" s="79">
        <v>262</v>
      </c>
      <c r="B23" s="62" t="s">
        <v>257</v>
      </c>
      <c r="C23" s="61" t="s">
        <v>258</v>
      </c>
      <c r="D23" s="63">
        <v>39.176601400000003</v>
      </c>
      <c r="E23" s="63">
        <v>-86.339798000000002</v>
      </c>
      <c r="F23" s="59" t="s">
        <v>295</v>
      </c>
      <c r="G23" s="59" t="s">
        <v>185</v>
      </c>
      <c r="H23" s="59">
        <v>51202080604</v>
      </c>
      <c r="I23" s="59">
        <v>39.176601400000003</v>
      </c>
      <c r="J23" s="59">
        <v>-86.339798000000002</v>
      </c>
      <c r="K23" s="59" t="s">
        <v>92</v>
      </c>
      <c r="L23" s="68">
        <v>0</v>
      </c>
      <c r="M23" s="70"/>
      <c r="N23" s="62">
        <v>4.0999999999999996</v>
      </c>
      <c r="O23" s="62" t="s">
        <v>93</v>
      </c>
      <c r="P23" s="70"/>
      <c r="Q23" s="86">
        <v>1.2</v>
      </c>
      <c r="R23" s="70"/>
      <c r="S23" s="71">
        <v>1.4E-2</v>
      </c>
      <c r="T23" s="70" t="s">
        <v>94</v>
      </c>
      <c r="U23" s="71">
        <v>1.9E-3</v>
      </c>
      <c r="V23" s="70"/>
      <c r="W23" s="71">
        <v>0.105</v>
      </c>
      <c r="X23" s="70" t="s">
        <v>94</v>
      </c>
      <c r="Y23" s="71">
        <v>7.9000000000000008E-3</v>
      </c>
      <c r="Z23" s="70"/>
      <c r="AA23" s="71">
        <v>2.1000000000000001E-2</v>
      </c>
      <c r="AB23" s="69">
        <v>7.0649731413885281E-3</v>
      </c>
      <c r="AC23" s="62"/>
      <c r="AD23" s="68">
        <v>14</v>
      </c>
      <c r="AE23" s="68">
        <v>5</v>
      </c>
      <c r="AF23" s="68">
        <v>0</v>
      </c>
      <c r="AG23" s="68">
        <v>8</v>
      </c>
      <c r="AH23" s="68">
        <v>6</v>
      </c>
      <c r="AI23" s="68">
        <v>6</v>
      </c>
      <c r="AJ23" s="68">
        <v>6.5</v>
      </c>
      <c r="AK23" s="68">
        <v>3.7</v>
      </c>
      <c r="AL23" s="68">
        <v>2</v>
      </c>
      <c r="AM23" s="68">
        <v>2</v>
      </c>
      <c r="AN23" s="68">
        <v>4</v>
      </c>
      <c r="AO23" s="68">
        <v>2</v>
      </c>
      <c r="AP23" s="68">
        <v>4</v>
      </c>
      <c r="AQ23" s="68">
        <v>3.5</v>
      </c>
      <c r="AR23" s="76">
        <v>66.7</v>
      </c>
      <c r="AS23" s="68">
        <v>175</v>
      </c>
      <c r="AT23" s="83">
        <v>17.8</v>
      </c>
      <c r="AU23" s="83">
        <v>6</v>
      </c>
      <c r="AW23" s="49">
        <f t="shared" si="0"/>
        <v>7.5</v>
      </c>
      <c r="AX23" s="50">
        <f t="shared" si="1"/>
        <v>7.5238095238095243E-2</v>
      </c>
      <c r="AY23" s="50">
        <f t="shared" si="2"/>
        <v>0.1357142857142857</v>
      </c>
      <c r="AZ23" s="50">
        <f t="shared" si="3"/>
        <v>4.4351073762838464E-2</v>
      </c>
      <c r="BA23" s="45">
        <v>44288</v>
      </c>
      <c r="BB23" s="45">
        <v>262</v>
      </c>
      <c r="BC23" s="45" t="s">
        <v>207</v>
      </c>
      <c r="BD23" s="45">
        <v>51202080604</v>
      </c>
      <c r="BE23" s="45" t="s">
        <v>156</v>
      </c>
      <c r="BF23" s="45">
        <v>39.176601400000003</v>
      </c>
      <c r="BG23" s="45">
        <v>-86.339798000000002</v>
      </c>
      <c r="BH23" s="45" t="s">
        <v>92</v>
      </c>
      <c r="BI23" s="45">
        <v>9</v>
      </c>
      <c r="BJ23" s="45">
        <v>4</v>
      </c>
      <c r="BK23" s="45">
        <v>0</v>
      </c>
      <c r="BL23" s="45">
        <v>3.4000000000000696</v>
      </c>
      <c r="BM23" s="45">
        <v>4.0000000000000001E-3</v>
      </c>
      <c r="BN23" s="45">
        <v>0.15</v>
      </c>
      <c r="BO23" s="45" t="s">
        <v>98</v>
      </c>
      <c r="BP23" s="45">
        <v>2.4017307318652968E-5</v>
      </c>
      <c r="BQ23" s="45">
        <v>0.34899999999999998</v>
      </c>
      <c r="BR23" s="45">
        <v>0.04</v>
      </c>
      <c r="BS23" s="45">
        <v>14</v>
      </c>
      <c r="BT23" s="45">
        <v>0</v>
      </c>
      <c r="BU23" s="45">
        <v>0</v>
      </c>
      <c r="BV23" s="45">
        <v>10</v>
      </c>
      <c r="BW23" s="45">
        <v>6</v>
      </c>
      <c r="BX23" s="45">
        <v>6</v>
      </c>
      <c r="BY23" s="45">
        <v>8</v>
      </c>
      <c r="BZ23" s="45">
        <v>2</v>
      </c>
      <c r="CA23" s="45">
        <v>2</v>
      </c>
      <c r="CB23" s="45">
        <v>2</v>
      </c>
      <c r="CC23" s="45">
        <v>4</v>
      </c>
      <c r="CD23" s="45">
        <v>1</v>
      </c>
      <c r="CE23" s="45">
        <v>0</v>
      </c>
      <c r="CF23" s="45">
        <v>7</v>
      </c>
      <c r="CG23" s="45">
        <v>62</v>
      </c>
      <c r="CH23" s="45">
        <v>120</v>
      </c>
    </row>
    <row r="24" spans="1:86" ht="14" customHeight="1" x14ac:dyDescent="0.35">
      <c r="A24" s="79">
        <v>273</v>
      </c>
      <c r="B24" s="62" t="s">
        <v>257</v>
      </c>
      <c r="C24" s="61" t="s">
        <v>256</v>
      </c>
      <c r="D24" s="63">
        <v>39.214401199999998</v>
      </c>
      <c r="E24" s="63">
        <v>-86.344497700000005</v>
      </c>
      <c r="F24" s="59" t="s">
        <v>295</v>
      </c>
      <c r="G24" s="59" t="s">
        <v>185</v>
      </c>
      <c r="H24" s="59">
        <v>51202080604</v>
      </c>
      <c r="I24" s="59">
        <v>39.214401199999998</v>
      </c>
      <c r="J24" s="59">
        <v>-86.344497700000005</v>
      </c>
      <c r="K24" s="59" t="s">
        <v>92</v>
      </c>
      <c r="L24" s="68">
        <v>0</v>
      </c>
      <c r="M24" s="70" t="s">
        <v>94</v>
      </c>
      <c r="N24" s="62">
        <v>1</v>
      </c>
      <c r="O24" s="62" t="s">
        <v>93</v>
      </c>
      <c r="P24" s="70"/>
      <c r="Q24" s="86">
        <v>2.2000000000000002</v>
      </c>
      <c r="R24" s="70"/>
      <c r="S24" s="71">
        <v>1.7000000000000001E-2</v>
      </c>
      <c r="T24" s="70"/>
      <c r="U24" s="71">
        <v>3.0000000000000001E-3</v>
      </c>
      <c r="V24" s="70" t="s">
        <v>94</v>
      </c>
      <c r="W24" s="71">
        <v>0.1</v>
      </c>
      <c r="X24" s="70"/>
      <c r="Y24" s="71">
        <v>1.2999999999999999E-2</v>
      </c>
      <c r="Z24" s="70"/>
      <c r="AA24" s="71">
        <v>2.7E-2</v>
      </c>
      <c r="AB24" s="69">
        <v>7.0363209282388057E-3</v>
      </c>
      <c r="AC24" s="62"/>
      <c r="AD24" s="68">
        <v>10</v>
      </c>
      <c r="AE24" s="68">
        <v>5</v>
      </c>
      <c r="AF24" s="68">
        <v>5</v>
      </c>
      <c r="AG24" s="68">
        <v>12</v>
      </c>
      <c r="AH24" s="68">
        <v>3</v>
      </c>
      <c r="AI24" s="68">
        <v>6</v>
      </c>
      <c r="AJ24" s="68">
        <v>5</v>
      </c>
      <c r="AK24" s="68">
        <v>3.7</v>
      </c>
      <c r="AL24" s="68">
        <v>2</v>
      </c>
      <c r="AM24" s="68">
        <v>2</v>
      </c>
      <c r="AN24" s="68">
        <v>2</v>
      </c>
      <c r="AO24" s="68">
        <v>0</v>
      </c>
      <c r="AP24" s="68">
        <v>0</v>
      </c>
      <c r="AQ24" s="68">
        <v>3.5</v>
      </c>
      <c r="AR24" s="76">
        <v>59.2</v>
      </c>
      <c r="AS24" s="68">
        <v>15</v>
      </c>
      <c r="AT24" s="83">
        <v>14.4</v>
      </c>
      <c r="AU24" s="83">
        <v>6</v>
      </c>
      <c r="AW24" s="49">
        <f t="shared" si="0"/>
        <v>5.8823529411764701</v>
      </c>
      <c r="AX24" s="50">
        <f t="shared" si="1"/>
        <v>0.12999999999999998</v>
      </c>
      <c r="AY24" s="50">
        <f t="shared" si="2"/>
        <v>0.1764705882352941</v>
      </c>
      <c r="AZ24" s="50">
        <f t="shared" si="3"/>
        <v>5.7670126874279123E-2</v>
      </c>
      <c r="BA24" s="45">
        <v>44288</v>
      </c>
      <c r="BB24" s="45">
        <v>273</v>
      </c>
      <c r="BC24" s="45" t="s">
        <v>207</v>
      </c>
      <c r="BD24" s="45">
        <v>51202080604</v>
      </c>
      <c r="BE24" s="45" t="s">
        <v>156</v>
      </c>
      <c r="BF24" s="45">
        <v>39.214401199999998</v>
      </c>
      <c r="BG24" s="45">
        <v>-86.344497700000005</v>
      </c>
      <c r="BH24" s="45" t="s">
        <v>92</v>
      </c>
      <c r="BI24" s="45">
        <v>6</v>
      </c>
      <c r="BJ24" s="45">
        <v>5</v>
      </c>
      <c r="BK24" s="45">
        <v>1</v>
      </c>
      <c r="BL24" s="45">
        <v>0.59999999999993392</v>
      </c>
      <c r="BM24" s="45">
        <v>2.7E-2</v>
      </c>
      <c r="BN24" s="45">
        <v>1.7000000000000001E-2</v>
      </c>
      <c r="BO24" s="45" t="s">
        <v>98</v>
      </c>
      <c r="BP24" s="45">
        <v>1.8903330013787928E-4</v>
      </c>
      <c r="BQ24" s="45" t="s">
        <v>103</v>
      </c>
      <c r="BR24" s="45">
        <v>0.10299999999999999</v>
      </c>
      <c r="BS24" s="45">
        <v>10</v>
      </c>
      <c r="BT24" s="45">
        <v>0</v>
      </c>
      <c r="BU24" s="45">
        <v>5</v>
      </c>
      <c r="BV24" s="45">
        <v>8</v>
      </c>
      <c r="BW24" s="45">
        <v>3</v>
      </c>
      <c r="BX24" s="45">
        <v>9</v>
      </c>
      <c r="BY24" s="45">
        <v>5</v>
      </c>
      <c r="BZ24" s="45">
        <v>2.5</v>
      </c>
      <c r="CA24" s="45">
        <v>2</v>
      </c>
      <c r="CB24" s="45">
        <v>2</v>
      </c>
      <c r="CC24" s="45">
        <v>4</v>
      </c>
      <c r="CD24" s="45">
        <v>1</v>
      </c>
      <c r="CE24" s="45">
        <v>4</v>
      </c>
      <c r="CF24" s="45">
        <v>4</v>
      </c>
      <c r="CG24" s="45">
        <v>59.5</v>
      </c>
      <c r="CH24" s="45">
        <v>120</v>
      </c>
    </row>
    <row r="25" spans="1:86" ht="14" customHeight="1" x14ac:dyDescent="0.35">
      <c r="A25" s="79">
        <v>277</v>
      </c>
      <c r="B25" s="61" t="s">
        <v>255</v>
      </c>
      <c r="C25" s="61" t="s">
        <v>254</v>
      </c>
      <c r="D25" s="63">
        <v>39.195999100000002</v>
      </c>
      <c r="E25" s="63">
        <v>-86.297096300000007</v>
      </c>
      <c r="F25" s="59" t="s">
        <v>295</v>
      </c>
      <c r="G25" s="59" t="s">
        <v>185</v>
      </c>
      <c r="H25" s="59">
        <v>51202080604</v>
      </c>
      <c r="I25" s="59">
        <v>39.195999100000002</v>
      </c>
      <c r="J25" s="59">
        <v>-86.297096300000007</v>
      </c>
      <c r="K25" s="59" t="s">
        <v>92</v>
      </c>
      <c r="L25" s="68">
        <v>1</v>
      </c>
      <c r="M25" s="70"/>
      <c r="N25" s="62">
        <v>378</v>
      </c>
      <c r="O25" s="62" t="s">
        <v>93</v>
      </c>
      <c r="P25" s="70"/>
      <c r="Q25" s="86">
        <v>0.5</v>
      </c>
      <c r="R25" s="70"/>
      <c r="S25" s="71">
        <v>1.6E-2</v>
      </c>
      <c r="T25" s="70"/>
      <c r="U25" s="71">
        <v>2E-3</v>
      </c>
      <c r="V25" s="70" t="s">
        <v>94</v>
      </c>
      <c r="W25" s="71">
        <v>0.1</v>
      </c>
      <c r="X25" s="70" t="s">
        <v>94</v>
      </c>
      <c r="Y25" s="71">
        <v>7.9000000000000008E-3</v>
      </c>
      <c r="Z25" s="70"/>
      <c r="AA25" s="71">
        <v>4.2000000000000003E-2</v>
      </c>
      <c r="AB25" s="69">
        <v>1.4341139170968799E-2</v>
      </c>
      <c r="AC25" s="62"/>
      <c r="AD25" s="68">
        <v>14</v>
      </c>
      <c r="AE25" s="68">
        <v>0</v>
      </c>
      <c r="AF25" s="68">
        <v>0</v>
      </c>
      <c r="AG25" s="68">
        <v>12</v>
      </c>
      <c r="AH25" s="68">
        <v>0</v>
      </c>
      <c r="AI25" s="68">
        <v>9</v>
      </c>
      <c r="AJ25" s="68">
        <v>5</v>
      </c>
      <c r="AK25" s="68">
        <v>1</v>
      </c>
      <c r="AL25" s="68">
        <v>2</v>
      </c>
      <c r="AM25" s="68">
        <v>3</v>
      </c>
      <c r="AN25" s="68">
        <v>4</v>
      </c>
      <c r="AO25" s="68">
        <v>1</v>
      </c>
      <c r="AP25" s="68">
        <v>0</v>
      </c>
      <c r="AQ25" s="68">
        <v>0</v>
      </c>
      <c r="AR25" s="76">
        <v>51</v>
      </c>
      <c r="AS25" s="68">
        <v>120</v>
      </c>
      <c r="AT25" s="83">
        <v>18</v>
      </c>
      <c r="AU25" s="83">
        <v>6</v>
      </c>
      <c r="AW25" s="49">
        <f t="shared" si="0"/>
        <v>6.25</v>
      </c>
      <c r="AX25" s="50">
        <f t="shared" si="1"/>
        <v>7.9000000000000001E-2</v>
      </c>
      <c r="AY25" s="50">
        <f t="shared" si="2"/>
        <v>0.125</v>
      </c>
      <c r="AZ25" s="50">
        <f t="shared" si="3"/>
        <v>4.084967320261438E-2</v>
      </c>
      <c r="BA25" s="45">
        <v>44288</v>
      </c>
      <c r="BB25" s="45">
        <v>277</v>
      </c>
      <c r="BC25" s="45" t="s">
        <v>207</v>
      </c>
      <c r="BD25" s="45">
        <v>51202080604</v>
      </c>
      <c r="BE25" s="45" t="s">
        <v>156</v>
      </c>
      <c r="BF25" s="45">
        <v>39.195999100000002</v>
      </c>
      <c r="BG25" s="45">
        <v>-86.297096300000007</v>
      </c>
      <c r="BH25" s="45" t="s">
        <v>92</v>
      </c>
      <c r="BI25" s="45">
        <v>5</v>
      </c>
      <c r="BJ25" s="45">
        <v>5</v>
      </c>
      <c r="BK25" s="45">
        <v>20.3</v>
      </c>
      <c r="BL25" s="45" t="s">
        <v>96</v>
      </c>
      <c r="BM25" s="45">
        <v>4.0000000000000001E-3</v>
      </c>
      <c r="BN25" s="45">
        <v>2.4E-2</v>
      </c>
      <c r="BO25" s="45" t="s">
        <v>98</v>
      </c>
      <c r="BP25" s="45">
        <v>1.7433317459562177E-4</v>
      </c>
      <c r="BQ25" s="45" t="s">
        <v>103</v>
      </c>
      <c r="BR25" s="45">
        <v>2.1999999999999999E-2</v>
      </c>
      <c r="BS25" s="45">
        <v>10</v>
      </c>
      <c r="BT25" s="45">
        <v>5</v>
      </c>
      <c r="BU25" s="45">
        <v>0</v>
      </c>
      <c r="BV25" s="45">
        <v>6</v>
      </c>
      <c r="BW25" s="45">
        <v>3</v>
      </c>
      <c r="BX25" s="45">
        <v>9</v>
      </c>
      <c r="BY25" s="45">
        <v>5</v>
      </c>
      <c r="BZ25" s="45">
        <v>0.5</v>
      </c>
      <c r="CA25" s="45">
        <v>2</v>
      </c>
      <c r="CB25" s="45">
        <v>2</v>
      </c>
      <c r="CC25" s="45">
        <v>4</v>
      </c>
      <c r="CD25" s="45">
        <v>2</v>
      </c>
      <c r="CE25" s="45">
        <v>6</v>
      </c>
      <c r="CF25" s="45">
        <v>7</v>
      </c>
      <c r="CG25" s="45">
        <v>61.5</v>
      </c>
      <c r="CH25" s="45">
        <v>80</v>
      </c>
    </row>
    <row r="26" spans="1:86" ht="14" customHeight="1" x14ac:dyDescent="0.35">
      <c r="A26" s="79">
        <v>280</v>
      </c>
      <c r="B26" s="61" t="s">
        <v>253</v>
      </c>
      <c r="C26" s="61" t="s">
        <v>252</v>
      </c>
      <c r="D26" s="63">
        <v>39.127800000000001</v>
      </c>
      <c r="E26" s="63">
        <v>-86.385200499999996</v>
      </c>
      <c r="F26" s="59" t="s">
        <v>306</v>
      </c>
      <c r="G26" s="59" t="s">
        <v>185</v>
      </c>
      <c r="H26" s="59">
        <v>51202080606</v>
      </c>
      <c r="I26" s="59">
        <v>39.127800000000001</v>
      </c>
      <c r="J26" s="59">
        <v>-86.385200499999996</v>
      </c>
      <c r="K26" s="59" t="s">
        <v>92</v>
      </c>
      <c r="L26" s="68">
        <v>0</v>
      </c>
      <c r="M26" s="70"/>
      <c r="N26" s="62">
        <v>3</v>
      </c>
      <c r="O26" s="62" t="s">
        <v>93</v>
      </c>
      <c r="P26" s="70"/>
      <c r="Q26" s="86">
        <v>8.3000000000000007</v>
      </c>
      <c r="R26" s="70"/>
      <c r="S26" s="71">
        <v>2.8000000000000001E-2</v>
      </c>
      <c r="T26" s="70"/>
      <c r="U26" s="71">
        <v>3.0000000000000001E-3</v>
      </c>
      <c r="V26" s="70"/>
      <c r="W26" s="71">
        <v>0.38</v>
      </c>
      <c r="X26" s="70" t="s">
        <v>94</v>
      </c>
      <c r="Y26" s="71">
        <v>7.9000000000000008E-3</v>
      </c>
      <c r="Z26" s="70"/>
      <c r="AA26" s="71">
        <v>9.5000000000000001E-2</v>
      </c>
      <c r="AB26" s="69" t="s">
        <v>102</v>
      </c>
      <c r="AC26" s="62"/>
      <c r="AD26" s="68">
        <v>14</v>
      </c>
      <c r="AE26" s="68">
        <v>5</v>
      </c>
      <c r="AF26" s="68">
        <v>0</v>
      </c>
      <c r="AG26" s="68">
        <v>12</v>
      </c>
      <c r="AH26" s="68">
        <v>3</v>
      </c>
      <c r="AI26" s="68">
        <v>9</v>
      </c>
      <c r="AJ26" s="68">
        <v>8</v>
      </c>
      <c r="AK26" s="68">
        <v>4.5</v>
      </c>
      <c r="AL26" s="68">
        <v>4</v>
      </c>
      <c r="AM26" s="68">
        <v>2</v>
      </c>
      <c r="AN26" s="68">
        <v>4</v>
      </c>
      <c r="AO26" s="68">
        <v>0</v>
      </c>
      <c r="AP26" s="68">
        <v>0</v>
      </c>
      <c r="AQ26" s="68">
        <v>0</v>
      </c>
      <c r="AR26" s="76">
        <v>65.5</v>
      </c>
      <c r="AS26" s="68" t="s">
        <v>115</v>
      </c>
      <c r="AT26" s="83"/>
      <c r="AU26" s="83"/>
      <c r="AW26" s="49">
        <f t="shared" si="0"/>
        <v>13.571428571428571</v>
      </c>
      <c r="AX26" s="50">
        <f t="shared" si="1"/>
        <v>2.0789473684210528E-2</v>
      </c>
      <c r="AY26" s="50">
        <f t="shared" si="2"/>
        <v>0.10714285714285714</v>
      </c>
      <c r="AZ26" s="50">
        <f t="shared" si="3"/>
        <v>3.5014005602240897E-2</v>
      </c>
      <c r="BA26" s="45">
        <v>44288</v>
      </c>
      <c r="BB26" s="45">
        <v>280</v>
      </c>
      <c r="BC26" s="45" t="s">
        <v>184</v>
      </c>
      <c r="BD26" s="45">
        <v>51202080606</v>
      </c>
      <c r="BE26" s="45" t="s">
        <v>156</v>
      </c>
      <c r="BF26" s="45">
        <v>39.127800000000001</v>
      </c>
      <c r="BG26" s="45">
        <v>-86.385200499999996</v>
      </c>
      <c r="BH26" s="45" t="s">
        <v>92</v>
      </c>
      <c r="BI26" s="45">
        <v>5.6</v>
      </c>
      <c r="BJ26" s="45">
        <v>5</v>
      </c>
      <c r="BK26" s="45">
        <v>1</v>
      </c>
      <c r="BM26" s="45">
        <v>4.0000000000000001E-3</v>
      </c>
      <c r="BN26" s="45">
        <v>1.2E-2</v>
      </c>
      <c r="BO26" s="45" t="s">
        <v>98</v>
      </c>
      <c r="BP26" s="45">
        <v>1.8302283595782992E-4</v>
      </c>
      <c r="BQ26" s="45" t="s">
        <v>103</v>
      </c>
      <c r="BR26" s="45">
        <v>0.02</v>
      </c>
      <c r="BS26" s="45">
        <v>6</v>
      </c>
      <c r="BT26" s="45">
        <v>0</v>
      </c>
      <c r="BU26" s="45">
        <v>0</v>
      </c>
      <c r="BV26" s="45">
        <v>16</v>
      </c>
      <c r="BW26" s="45">
        <v>8</v>
      </c>
      <c r="BX26" s="45">
        <v>12</v>
      </c>
      <c r="BY26" s="45">
        <v>8</v>
      </c>
      <c r="BZ26" s="45">
        <v>5</v>
      </c>
      <c r="CA26" s="45">
        <v>4</v>
      </c>
      <c r="CB26" s="45">
        <v>3</v>
      </c>
      <c r="CC26" s="45">
        <v>6</v>
      </c>
      <c r="CD26" s="45">
        <v>0</v>
      </c>
      <c r="CE26" s="45">
        <v>0</v>
      </c>
      <c r="CF26" s="45">
        <v>0</v>
      </c>
      <c r="CG26" s="45">
        <v>68</v>
      </c>
      <c r="CH26" s="45">
        <v>120</v>
      </c>
    </row>
    <row r="27" spans="1:86" ht="14" customHeight="1" x14ac:dyDescent="0.35">
      <c r="A27" s="79">
        <v>282</v>
      </c>
      <c r="B27" s="61" t="s">
        <v>250</v>
      </c>
      <c r="C27" s="61" t="s">
        <v>251</v>
      </c>
      <c r="D27" s="63">
        <v>39.221801800000001</v>
      </c>
      <c r="E27" s="63">
        <v>-86.204101600000001</v>
      </c>
      <c r="F27" s="59" t="s">
        <v>295</v>
      </c>
      <c r="G27" s="59" t="s">
        <v>185</v>
      </c>
      <c r="H27" s="59">
        <v>51202080604</v>
      </c>
      <c r="I27" s="59">
        <v>39.221801800000001</v>
      </c>
      <c r="J27" s="59">
        <v>-86.204101600000001</v>
      </c>
      <c r="K27" s="59" t="s">
        <v>92</v>
      </c>
      <c r="L27" s="68">
        <v>0</v>
      </c>
      <c r="M27" s="70"/>
      <c r="N27" s="62">
        <v>214</v>
      </c>
      <c r="O27" s="62" t="s">
        <v>93</v>
      </c>
      <c r="P27" s="70"/>
      <c r="Q27" s="86">
        <v>4.3</v>
      </c>
      <c r="R27" s="70"/>
      <c r="S27" s="71">
        <v>2.8000000000000001E-2</v>
      </c>
      <c r="T27" s="70"/>
      <c r="U27" s="71">
        <v>4.0000000000000001E-3</v>
      </c>
      <c r="V27" s="70"/>
      <c r="W27" s="71">
        <v>0.25850000000000001</v>
      </c>
      <c r="X27" s="70" t="s">
        <v>94</v>
      </c>
      <c r="Y27" s="71">
        <v>7.9000000000000008E-3</v>
      </c>
      <c r="Z27" s="70"/>
      <c r="AA27" s="71">
        <v>2.5000000000000001E-2</v>
      </c>
      <c r="AB27" s="69">
        <v>6.5647994483735688E-3</v>
      </c>
      <c r="AC27" s="62"/>
      <c r="AD27" s="68">
        <v>14</v>
      </c>
      <c r="AE27" s="68">
        <v>0</v>
      </c>
      <c r="AF27" s="68">
        <v>0</v>
      </c>
      <c r="AG27" s="68">
        <v>14</v>
      </c>
      <c r="AH27" s="68">
        <v>8</v>
      </c>
      <c r="AI27" s="68">
        <v>12</v>
      </c>
      <c r="AJ27" s="68">
        <v>5</v>
      </c>
      <c r="AK27" s="68">
        <v>5</v>
      </c>
      <c r="AL27" s="68">
        <v>2</v>
      </c>
      <c r="AM27" s="68">
        <v>3</v>
      </c>
      <c r="AN27" s="68">
        <v>4</v>
      </c>
      <c r="AO27" s="68">
        <v>0</v>
      </c>
      <c r="AP27" s="68">
        <v>0</v>
      </c>
      <c r="AQ27" s="68">
        <v>3.7</v>
      </c>
      <c r="AR27" s="76">
        <v>70.7</v>
      </c>
      <c r="AS27" s="68">
        <v>120</v>
      </c>
      <c r="AT27" s="83">
        <v>14.5</v>
      </c>
      <c r="AU27" s="83">
        <v>6</v>
      </c>
      <c r="AW27" s="49">
        <f t="shared" si="0"/>
        <v>9.2321428571428577</v>
      </c>
      <c r="AX27" s="50">
        <f t="shared" si="1"/>
        <v>3.0560928433268859E-2</v>
      </c>
      <c r="AY27" s="50">
        <f t="shared" si="2"/>
        <v>0.14285714285714285</v>
      </c>
      <c r="AZ27" s="50">
        <f t="shared" si="3"/>
        <v>4.6685340802987862E-2</v>
      </c>
      <c r="BA27" s="45">
        <v>44288</v>
      </c>
      <c r="BB27" s="45">
        <v>282</v>
      </c>
      <c r="BC27" s="45" t="s">
        <v>207</v>
      </c>
      <c r="BD27" s="45">
        <v>51202080604</v>
      </c>
      <c r="BE27" s="45" t="s">
        <v>156</v>
      </c>
      <c r="BF27" s="45">
        <v>39.221801800000001</v>
      </c>
      <c r="BG27" s="45">
        <v>-86.204101600000001</v>
      </c>
      <c r="BH27" s="45" t="s">
        <v>92</v>
      </c>
      <c r="BI27" s="45">
        <v>4</v>
      </c>
      <c r="BJ27" s="45">
        <v>4</v>
      </c>
      <c r="BK27" s="45">
        <v>0</v>
      </c>
      <c r="BL27" s="45" t="s">
        <v>96</v>
      </c>
      <c r="BM27" s="45">
        <v>4.5000000000000005E-3</v>
      </c>
      <c r="BN27" s="45">
        <v>8.5999999999999993E-2</v>
      </c>
      <c r="BO27" s="45" t="s">
        <v>98</v>
      </c>
      <c r="BP27" s="45">
        <v>1.6068394969611172E-5</v>
      </c>
      <c r="BQ27" s="45">
        <v>0.14799999999999999</v>
      </c>
      <c r="BR27" s="45">
        <v>2.5999999999999999E-2</v>
      </c>
      <c r="BS27" s="45">
        <v>10</v>
      </c>
      <c r="BT27" s="45">
        <v>5</v>
      </c>
      <c r="BU27" s="45">
        <v>5</v>
      </c>
      <c r="BV27" s="45">
        <v>12</v>
      </c>
      <c r="BW27" s="45">
        <v>6</v>
      </c>
      <c r="BX27" s="45">
        <v>9</v>
      </c>
      <c r="BY27" s="45">
        <v>8</v>
      </c>
      <c r="BZ27" s="45">
        <v>5</v>
      </c>
      <c r="CA27" s="45">
        <v>4</v>
      </c>
      <c r="CB27" s="45">
        <v>2</v>
      </c>
      <c r="CC27" s="45">
        <v>4</v>
      </c>
      <c r="CD27" s="45">
        <v>5</v>
      </c>
      <c r="CE27" s="45">
        <v>6</v>
      </c>
      <c r="CF27" s="45">
        <v>7</v>
      </c>
      <c r="CG27" s="45">
        <v>88</v>
      </c>
      <c r="CH27" s="45">
        <v>35</v>
      </c>
    </row>
    <row r="28" spans="1:86" ht="14" customHeight="1" x14ac:dyDescent="0.35">
      <c r="A28" s="79">
        <v>297</v>
      </c>
      <c r="B28" s="61" t="s">
        <v>250</v>
      </c>
      <c r="C28" s="61" t="s">
        <v>249</v>
      </c>
      <c r="D28" s="63">
        <v>39.233299299999999</v>
      </c>
      <c r="E28" s="63">
        <v>-86.195396400000007</v>
      </c>
      <c r="F28" s="59" t="s">
        <v>295</v>
      </c>
      <c r="G28" s="59" t="s">
        <v>185</v>
      </c>
      <c r="H28" s="59">
        <v>51202080604</v>
      </c>
      <c r="I28" s="59">
        <v>39.233299299999999</v>
      </c>
      <c r="J28" s="59">
        <v>-86.195396400000007</v>
      </c>
      <c r="K28" s="59" t="s">
        <v>114</v>
      </c>
      <c r="L28" s="68"/>
      <c r="M28" s="70"/>
      <c r="N28" s="62"/>
      <c r="O28" s="62"/>
      <c r="P28" s="70"/>
      <c r="Q28" s="86"/>
      <c r="R28" s="70"/>
      <c r="S28" s="71"/>
      <c r="T28" s="70"/>
      <c r="U28" s="71"/>
      <c r="V28" s="70"/>
      <c r="W28" s="71"/>
      <c r="X28" s="70"/>
      <c r="Y28" s="71"/>
      <c r="Z28" s="70"/>
      <c r="AA28" s="71"/>
      <c r="AB28" s="69"/>
      <c r="AC28" s="62"/>
      <c r="AD28" s="68">
        <v>14</v>
      </c>
      <c r="AE28" s="68">
        <v>0</v>
      </c>
      <c r="AF28" s="68">
        <v>0</v>
      </c>
      <c r="AG28" s="68">
        <v>6</v>
      </c>
      <c r="AH28" s="68">
        <v>6</v>
      </c>
      <c r="AI28" s="68">
        <v>9</v>
      </c>
      <c r="AJ28" s="68">
        <v>5</v>
      </c>
      <c r="AK28" s="68">
        <v>1.5</v>
      </c>
      <c r="AL28" s="68">
        <v>2</v>
      </c>
      <c r="AM28" s="68">
        <v>2</v>
      </c>
      <c r="AN28" s="68">
        <v>0</v>
      </c>
      <c r="AO28" s="68">
        <v>0</v>
      </c>
      <c r="AP28" s="68">
        <v>0</v>
      </c>
      <c r="AQ28" s="68">
        <v>3.7</v>
      </c>
      <c r="AR28" s="76">
        <v>49.2</v>
      </c>
      <c r="AS28" s="68" t="s">
        <v>115</v>
      </c>
      <c r="AT28" s="83"/>
      <c r="AU28" s="83"/>
      <c r="BA28" s="45">
        <v>44288</v>
      </c>
      <c r="BB28" s="45">
        <v>297</v>
      </c>
      <c r="BC28" s="45" t="s">
        <v>207</v>
      </c>
      <c r="BD28" s="45">
        <v>51202080604</v>
      </c>
      <c r="BE28" s="45" t="s">
        <v>156</v>
      </c>
      <c r="BF28" s="45">
        <v>39.233299299999999</v>
      </c>
      <c r="BG28" s="45">
        <v>-86.195396400000007</v>
      </c>
      <c r="BH28" s="45" t="s">
        <v>92</v>
      </c>
      <c r="BI28" s="45">
        <v>5.5</v>
      </c>
      <c r="BJ28" s="45">
        <v>4</v>
      </c>
      <c r="BK28" s="45">
        <v>3</v>
      </c>
      <c r="BL28" s="45">
        <v>0.59999999999993392</v>
      </c>
      <c r="BM28" s="45">
        <v>1.4999999999999999E-2</v>
      </c>
      <c r="BN28" s="45">
        <v>9.4E-2</v>
      </c>
      <c r="BO28" s="45" t="s">
        <v>98</v>
      </c>
      <c r="BP28" s="45">
        <v>1.8154980808832432E-5</v>
      </c>
      <c r="BQ28" s="45">
        <v>0.16900000000000001</v>
      </c>
      <c r="BR28" s="45">
        <v>3.4000000000000002E-2</v>
      </c>
      <c r="BS28" s="45">
        <v>14</v>
      </c>
      <c r="BT28" s="45">
        <v>5</v>
      </c>
      <c r="BU28" s="45">
        <v>5</v>
      </c>
      <c r="BV28" s="45">
        <v>12</v>
      </c>
      <c r="BW28" s="45">
        <v>3</v>
      </c>
      <c r="BX28" s="45">
        <v>9</v>
      </c>
      <c r="BY28" s="45">
        <v>5</v>
      </c>
      <c r="BZ28" s="45">
        <v>3.5</v>
      </c>
      <c r="CA28" s="45">
        <v>2</v>
      </c>
      <c r="CB28" s="45">
        <v>2</v>
      </c>
      <c r="CC28" s="45">
        <v>4</v>
      </c>
      <c r="CD28" s="45">
        <v>5</v>
      </c>
      <c r="CE28" s="45">
        <v>6</v>
      </c>
      <c r="CF28" s="45">
        <v>7</v>
      </c>
      <c r="CG28" s="45">
        <v>82.5</v>
      </c>
      <c r="CH28" s="45">
        <v>50</v>
      </c>
    </row>
    <row r="29" spans="1:86" ht="14" customHeight="1" x14ac:dyDescent="0.35">
      <c r="A29" s="79">
        <v>303</v>
      </c>
      <c r="B29" s="61" t="s">
        <v>183</v>
      </c>
      <c r="C29" s="61" t="s">
        <v>248</v>
      </c>
      <c r="D29" s="63">
        <v>39.268798799999999</v>
      </c>
      <c r="E29" s="63">
        <v>-86.165397600000006</v>
      </c>
      <c r="F29" s="59" t="s">
        <v>307</v>
      </c>
      <c r="G29" s="59" t="s">
        <v>185</v>
      </c>
      <c r="H29" s="59">
        <v>51202080601</v>
      </c>
      <c r="I29" s="59">
        <v>39.268798799999999</v>
      </c>
      <c r="J29" s="59">
        <v>-86.165397600000006</v>
      </c>
      <c r="K29" s="59" t="s">
        <v>92</v>
      </c>
      <c r="L29" s="68">
        <v>1</v>
      </c>
      <c r="M29" s="70"/>
      <c r="N29" s="62">
        <v>3.1</v>
      </c>
      <c r="O29" s="62" t="s">
        <v>93</v>
      </c>
      <c r="P29" s="70"/>
      <c r="Q29" s="86">
        <v>0.7</v>
      </c>
      <c r="R29" s="70"/>
      <c r="S29" s="71">
        <v>8.9999999999999993E-3</v>
      </c>
      <c r="T29" s="70"/>
      <c r="U29" s="71">
        <v>6.0000000000000001E-3</v>
      </c>
      <c r="V29" s="70" t="s">
        <v>94</v>
      </c>
      <c r="W29" s="71">
        <v>0.1</v>
      </c>
      <c r="X29" s="70"/>
      <c r="Y29" s="71">
        <v>8.0000000000000002E-3</v>
      </c>
      <c r="Z29" s="70"/>
      <c r="AA29" s="71">
        <v>1.6E-2</v>
      </c>
      <c r="AB29" s="69">
        <v>9.8905484596022511E-3</v>
      </c>
      <c r="AC29" s="62"/>
      <c r="AD29" s="68">
        <v>10</v>
      </c>
      <c r="AE29" s="68">
        <v>0</v>
      </c>
      <c r="AF29" s="68">
        <v>5</v>
      </c>
      <c r="AG29" s="68">
        <v>14</v>
      </c>
      <c r="AH29" s="68">
        <v>8</v>
      </c>
      <c r="AI29" s="68">
        <v>9</v>
      </c>
      <c r="AJ29" s="68">
        <v>5</v>
      </c>
      <c r="AK29" s="68">
        <v>3</v>
      </c>
      <c r="AL29" s="68">
        <v>4</v>
      </c>
      <c r="AM29" s="68">
        <v>3</v>
      </c>
      <c r="AN29" s="68">
        <v>0</v>
      </c>
      <c r="AO29" s="68">
        <v>1</v>
      </c>
      <c r="AP29" s="68">
        <v>4</v>
      </c>
      <c r="AQ29" s="68">
        <v>4</v>
      </c>
      <c r="AR29" s="76">
        <v>70</v>
      </c>
      <c r="AS29" s="68">
        <v>250</v>
      </c>
      <c r="AT29" s="83">
        <v>20</v>
      </c>
      <c r="AU29" s="83">
        <v>6</v>
      </c>
      <c r="AW29" s="49">
        <f>W29/S29</f>
        <v>11.111111111111112</v>
      </c>
      <c r="AX29" s="50">
        <f>Y29/W29</f>
        <v>0.08</v>
      </c>
      <c r="AY29" s="50">
        <f>U29/S29</f>
        <v>0.66666666666666674</v>
      </c>
      <c r="AZ29" s="50">
        <f>U29/(S29*3.06)</f>
        <v>0.2178649237472767</v>
      </c>
      <c r="BA29" s="45">
        <v>44288</v>
      </c>
      <c r="BB29" s="45">
        <v>303</v>
      </c>
      <c r="BC29" s="45" t="s">
        <v>202</v>
      </c>
      <c r="BD29" s="45">
        <v>51202080601</v>
      </c>
      <c r="BE29" s="45" t="s">
        <v>156</v>
      </c>
      <c r="BF29" s="45">
        <v>39.268798799999999</v>
      </c>
      <c r="BG29" s="45">
        <v>-86.165397600000006</v>
      </c>
      <c r="BH29" s="45" t="s">
        <v>92</v>
      </c>
      <c r="BI29" s="45">
        <v>5</v>
      </c>
      <c r="BJ29" s="45">
        <v>5</v>
      </c>
      <c r="BK29" s="45">
        <v>3</v>
      </c>
      <c r="BL29" s="45" t="s">
        <v>96</v>
      </c>
      <c r="BM29" s="45">
        <v>7.0000000000000001E-3</v>
      </c>
      <c r="BN29" s="45">
        <v>0.29099999999999998</v>
      </c>
      <c r="BO29" s="45" t="s">
        <v>98</v>
      </c>
      <c r="BP29" s="45">
        <v>1.7433317459562177E-4</v>
      </c>
      <c r="BQ29" s="45">
        <v>0.35</v>
      </c>
      <c r="BR29" s="45">
        <v>2.8000000000000001E-2</v>
      </c>
      <c r="BS29" s="45">
        <v>8</v>
      </c>
      <c r="BT29" s="45">
        <v>5</v>
      </c>
      <c r="BU29" s="45">
        <v>0</v>
      </c>
      <c r="BV29" s="45">
        <v>10</v>
      </c>
      <c r="BW29" s="45">
        <v>3</v>
      </c>
      <c r="BX29" s="45">
        <v>9</v>
      </c>
      <c r="BY29" s="45">
        <v>5</v>
      </c>
      <c r="BZ29" s="45">
        <v>5</v>
      </c>
      <c r="CA29" s="45">
        <v>0</v>
      </c>
      <c r="CB29" s="45">
        <v>2</v>
      </c>
      <c r="CC29" s="45">
        <v>4</v>
      </c>
      <c r="CD29" s="45">
        <v>4</v>
      </c>
      <c r="CE29" s="45">
        <v>4</v>
      </c>
      <c r="CF29" s="45">
        <v>4</v>
      </c>
      <c r="CG29" s="45">
        <v>63</v>
      </c>
      <c r="CH29" s="45">
        <v>200</v>
      </c>
    </row>
    <row r="30" spans="1:86" ht="14" customHeight="1" x14ac:dyDescent="0.35">
      <c r="A30" s="79">
        <v>305</v>
      </c>
      <c r="B30" s="62" t="s">
        <v>247</v>
      </c>
      <c r="C30" s="61" t="s">
        <v>246</v>
      </c>
      <c r="D30" s="63">
        <v>39.239601100000002</v>
      </c>
      <c r="E30" s="63">
        <v>-86.230300900000003</v>
      </c>
      <c r="F30" s="59" t="s">
        <v>295</v>
      </c>
      <c r="G30" s="59" t="s">
        <v>185</v>
      </c>
      <c r="H30" s="59">
        <v>51202080604</v>
      </c>
      <c r="I30" s="59">
        <v>39.239601100000002</v>
      </c>
      <c r="J30" s="59">
        <v>-86.230300900000003</v>
      </c>
      <c r="K30" s="59" t="s">
        <v>114</v>
      </c>
      <c r="L30" s="68"/>
      <c r="M30" s="70"/>
      <c r="N30" s="62"/>
      <c r="O30" s="62"/>
      <c r="P30" s="70"/>
      <c r="Q30" s="86"/>
      <c r="R30" s="70"/>
      <c r="S30" s="71"/>
      <c r="T30" s="70"/>
      <c r="U30" s="71"/>
      <c r="V30" s="70"/>
      <c r="W30" s="71"/>
      <c r="X30" s="70"/>
      <c r="Y30" s="71"/>
      <c r="Z30" s="70"/>
      <c r="AA30" s="71"/>
      <c r="AB30" s="69"/>
      <c r="AC30" s="62"/>
      <c r="AD30" s="68">
        <v>10</v>
      </c>
      <c r="AE30" s="68">
        <v>5</v>
      </c>
      <c r="AF30" s="68">
        <v>5</v>
      </c>
      <c r="AG30" s="68">
        <v>4</v>
      </c>
      <c r="AH30" s="68">
        <v>3</v>
      </c>
      <c r="AI30" s="68">
        <v>0</v>
      </c>
      <c r="AJ30" s="68">
        <v>0</v>
      </c>
      <c r="AK30" s="68">
        <v>1.5</v>
      </c>
      <c r="AL30" s="68">
        <v>2</v>
      </c>
      <c r="AM30" s="68">
        <v>2</v>
      </c>
      <c r="AN30" s="68">
        <v>0</v>
      </c>
      <c r="AO30" s="68">
        <v>0</v>
      </c>
      <c r="AP30" s="68">
        <v>4</v>
      </c>
      <c r="AQ30" s="68">
        <v>4</v>
      </c>
      <c r="AR30" s="76">
        <v>40.5</v>
      </c>
      <c r="AS30" s="68" t="s">
        <v>115</v>
      </c>
      <c r="AT30" s="83"/>
      <c r="AU30" s="83"/>
      <c r="BA30" s="45">
        <v>44288</v>
      </c>
      <c r="BB30" s="45">
        <v>305</v>
      </c>
      <c r="BC30" s="45" t="s">
        <v>207</v>
      </c>
      <c r="BD30" s="45">
        <v>51202080604</v>
      </c>
      <c r="BE30" s="45" t="s">
        <v>156</v>
      </c>
      <c r="BF30" s="45">
        <v>39.239601100000002</v>
      </c>
      <c r="BG30" s="45">
        <v>-86.230300900000003</v>
      </c>
      <c r="BH30" s="45" t="s">
        <v>92</v>
      </c>
      <c r="BI30" s="45">
        <v>5</v>
      </c>
      <c r="BJ30" s="45">
        <v>5</v>
      </c>
      <c r="BK30" s="45">
        <v>5.2</v>
      </c>
      <c r="BL30" s="45" t="s">
        <v>96</v>
      </c>
      <c r="BM30" s="45">
        <v>3.0000000000000001E-3</v>
      </c>
      <c r="BN30" s="45">
        <v>1.0999999999999999E-2</v>
      </c>
      <c r="BO30" s="45" t="s">
        <v>98</v>
      </c>
      <c r="BP30" s="45">
        <v>1.7433317459562177E-4</v>
      </c>
      <c r="BQ30" s="45" t="s">
        <v>103</v>
      </c>
      <c r="BR30" s="45">
        <v>2.1499999999999998E-2</v>
      </c>
      <c r="BS30" s="45">
        <v>10</v>
      </c>
      <c r="BT30" s="45">
        <v>5</v>
      </c>
      <c r="BU30" s="45">
        <v>5</v>
      </c>
      <c r="BV30" s="45">
        <v>4</v>
      </c>
      <c r="BW30" s="45">
        <v>3</v>
      </c>
      <c r="BX30" s="45">
        <v>6</v>
      </c>
      <c r="BY30" s="45">
        <v>0</v>
      </c>
      <c r="BZ30" s="45">
        <v>5</v>
      </c>
      <c r="CA30" s="45">
        <v>2</v>
      </c>
      <c r="CB30" s="45">
        <v>2</v>
      </c>
      <c r="CC30" s="45">
        <v>0</v>
      </c>
      <c r="CD30" s="45">
        <v>1</v>
      </c>
      <c r="CE30" s="45">
        <v>4</v>
      </c>
      <c r="CF30" s="45">
        <v>4</v>
      </c>
      <c r="CG30" s="45">
        <v>51</v>
      </c>
      <c r="CH30" s="45">
        <v>50</v>
      </c>
    </row>
    <row r="31" spans="1:86" ht="14" customHeight="1" x14ac:dyDescent="0.35">
      <c r="A31" s="79">
        <v>306</v>
      </c>
      <c r="B31" s="61" t="s">
        <v>244</v>
      </c>
      <c r="C31" s="61" t="s">
        <v>245</v>
      </c>
      <c r="D31" s="63">
        <v>39.233299299999999</v>
      </c>
      <c r="E31" s="63">
        <v>-86.235900900000004</v>
      </c>
      <c r="F31" s="59" t="s">
        <v>295</v>
      </c>
      <c r="G31" s="59" t="s">
        <v>185</v>
      </c>
      <c r="H31" s="59">
        <v>51202080604</v>
      </c>
      <c r="I31" s="59">
        <v>39.233299299999999</v>
      </c>
      <c r="J31" s="59">
        <v>-86.235900900000004</v>
      </c>
      <c r="K31" s="59" t="s">
        <v>92</v>
      </c>
      <c r="L31" s="68">
        <v>1</v>
      </c>
      <c r="M31" s="70"/>
      <c r="N31" s="62">
        <v>23</v>
      </c>
      <c r="O31" s="62" t="s">
        <v>93</v>
      </c>
      <c r="P31" s="70" t="s">
        <v>94</v>
      </c>
      <c r="Q31" s="86">
        <v>0.5</v>
      </c>
      <c r="R31" s="70" t="s">
        <v>94</v>
      </c>
      <c r="S31" s="71">
        <v>2E-3</v>
      </c>
      <c r="T31" s="70"/>
      <c r="U31" s="71">
        <v>6.0000000000000001E-3</v>
      </c>
      <c r="V31" s="70" t="s">
        <v>94</v>
      </c>
      <c r="W31" s="71">
        <v>0.1</v>
      </c>
      <c r="X31" s="70"/>
      <c r="Y31" s="71">
        <v>2.8000000000000001E-2</v>
      </c>
      <c r="Z31" s="70"/>
      <c r="AA31" s="71">
        <v>2.5000000000000001E-2</v>
      </c>
      <c r="AB31" s="69">
        <v>0.22634732887703213</v>
      </c>
      <c r="AC31" s="62"/>
      <c r="AD31" s="68">
        <v>10</v>
      </c>
      <c r="AE31" s="68">
        <v>5</v>
      </c>
      <c r="AF31" s="68">
        <v>5</v>
      </c>
      <c r="AG31" s="68">
        <v>8</v>
      </c>
      <c r="AH31" s="68">
        <v>6</v>
      </c>
      <c r="AI31" s="68">
        <v>6</v>
      </c>
      <c r="AJ31" s="68">
        <v>5</v>
      </c>
      <c r="AK31" s="68">
        <v>1</v>
      </c>
      <c r="AL31" s="68">
        <v>2</v>
      </c>
      <c r="AM31" s="68">
        <v>2</v>
      </c>
      <c r="AN31" s="68">
        <v>0</v>
      </c>
      <c r="AO31" s="68">
        <v>1</v>
      </c>
      <c r="AP31" s="68">
        <v>4</v>
      </c>
      <c r="AQ31" s="68">
        <v>4</v>
      </c>
      <c r="AR31" s="76">
        <v>59</v>
      </c>
      <c r="AS31" s="68">
        <v>250</v>
      </c>
      <c r="AT31" s="83">
        <v>15.76</v>
      </c>
      <c r="AU31" s="83">
        <v>7.5</v>
      </c>
      <c r="AW31" s="49">
        <f>W31/S31</f>
        <v>50</v>
      </c>
      <c r="AX31" s="50">
        <f>Y31/W31</f>
        <v>0.27999999999999997</v>
      </c>
      <c r="AY31" s="50">
        <f>U31/S31</f>
        <v>3</v>
      </c>
      <c r="AZ31" s="50">
        <f>U31/(S31*3.06)</f>
        <v>0.98039215686274506</v>
      </c>
      <c r="BA31" s="45">
        <v>44288</v>
      </c>
      <c r="BB31" s="45">
        <v>306</v>
      </c>
      <c r="BC31" s="45" t="s">
        <v>207</v>
      </c>
      <c r="BD31" s="45">
        <v>51202080604</v>
      </c>
      <c r="BE31" s="45" t="s">
        <v>156</v>
      </c>
      <c r="BF31" s="45">
        <v>39.233299299999999</v>
      </c>
      <c r="BG31" s="45">
        <v>-86.235900900000004</v>
      </c>
      <c r="BH31" s="45" t="s">
        <v>92</v>
      </c>
      <c r="BI31" s="45">
        <v>4</v>
      </c>
      <c r="BJ31" s="45">
        <v>4</v>
      </c>
      <c r="BK31" s="45">
        <v>49.6</v>
      </c>
      <c r="BL31" s="45" t="s">
        <v>96</v>
      </c>
      <c r="BM31" s="45">
        <v>5.0000000000000001E-3</v>
      </c>
      <c r="BN31" s="45">
        <v>0.1</v>
      </c>
      <c r="BO31" s="45" t="s">
        <v>98</v>
      </c>
      <c r="BP31" s="45">
        <v>1.6068394969611172E-5</v>
      </c>
      <c r="BQ31" s="45">
        <v>0.19700000000000001</v>
      </c>
      <c r="BR31" s="45">
        <v>2.3E-2</v>
      </c>
      <c r="BS31" s="45">
        <v>6</v>
      </c>
      <c r="BT31" s="45">
        <v>5</v>
      </c>
      <c r="BU31" s="45">
        <v>5</v>
      </c>
      <c r="BV31" s="45">
        <v>6</v>
      </c>
      <c r="BW31" s="45">
        <v>6</v>
      </c>
      <c r="BX31" s="45">
        <v>6</v>
      </c>
      <c r="BY31" s="45">
        <v>5</v>
      </c>
      <c r="BZ31" s="45">
        <v>5</v>
      </c>
      <c r="CA31" s="45">
        <v>2</v>
      </c>
      <c r="CB31" s="45">
        <v>2</v>
      </c>
      <c r="CC31" s="45">
        <v>4</v>
      </c>
      <c r="CD31" s="45">
        <v>4</v>
      </c>
      <c r="CE31" s="45">
        <v>4</v>
      </c>
      <c r="CF31" s="45">
        <v>4</v>
      </c>
      <c r="CG31" s="45">
        <v>64</v>
      </c>
      <c r="CH31" s="45">
        <v>120</v>
      </c>
    </row>
    <row r="32" spans="1:86" ht="14" customHeight="1" x14ac:dyDescent="0.35">
      <c r="A32" s="79">
        <v>309</v>
      </c>
      <c r="B32" s="61" t="s">
        <v>244</v>
      </c>
      <c r="C32" s="61" t="s">
        <v>243</v>
      </c>
      <c r="D32" s="63">
        <v>39.207298299999998</v>
      </c>
      <c r="E32" s="63">
        <v>-86.2401962</v>
      </c>
      <c r="F32" s="59" t="s">
        <v>295</v>
      </c>
      <c r="G32" s="59" t="s">
        <v>185</v>
      </c>
      <c r="H32" s="59">
        <v>51202080604</v>
      </c>
      <c r="I32" s="59">
        <v>39.207298299999998</v>
      </c>
      <c r="J32" s="59">
        <v>-86.2401962</v>
      </c>
      <c r="K32" s="59" t="s">
        <v>92</v>
      </c>
      <c r="L32" s="68">
        <v>0</v>
      </c>
      <c r="M32" s="70"/>
      <c r="N32" s="62">
        <v>73.3</v>
      </c>
      <c r="O32" s="62" t="s">
        <v>93</v>
      </c>
      <c r="P32" s="70"/>
      <c r="Q32" s="86">
        <v>5</v>
      </c>
      <c r="R32" s="70"/>
      <c r="S32" s="71">
        <v>2.5000000000000001E-3</v>
      </c>
      <c r="T32" s="70"/>
      <c r="U32" s="71">
        <v>3.0000000000000001E-3</v>
      </c>
      <c r="V32" s="70"/>
      <c r="W32" s="71">
        <v>0.16300000000000001</v>
      </c>
      <c r="X32" s="70" t="s">
        <v>94</v>
      </c>
      <c r="Y32" s="71">
        <v>7.9000000000000008E-3</v>
      </c>
      <c r="Z32" s="70"/>
      <c r="AA32" s="71">
        <v>3.5000000000000003E-2</v>
      </c>
      <c r="AB32" s="69">
        <v>0.39200938977611</v>
      </c>
      <c r="AC32" s="62"/>
      <c r="AD32" s="68">
        <v>10</v>
      </c>
      <c r="AE32" s="68">
        <v>5</v>
      </c>
      <c r="AF32" s="68">
        <v>5</v>
      </c>
      <c r="AG32" s="68">
        <v>8</v>
      </c>
      <c r="AH32" s="68">
        <v>6</v>
      </c>
      <c r="AI32" s="68">
        <v>0</v>
      </c>
      <c r="AJ32" s="68">
        <v>0</v>
      </c>
      <c r="AK32" s="68">
        <v>2</v>
      </c>
      <c r="AL32" s="68">
        <v>2</v>
      </c>
      <c r="AM32" s="68">
        <v>0</v>
      </c>
      <c r="AN32" s="68">
        <v>0</v>
      </c>
      <c r="AO32" s="68">
        <v>0</v>
      </c>
      <c r="AP32" s="68">
        <v>4</v>
      </c>
      <c r="AQ32" s="68">
        <v>4</v>
      </c>
      <c r="AR32" s="76">
        <v>46</v>
      </c>
      <c r="AS32" s="68">
        <v>250</v>
      </c>
      <c r="AT32" s="83">
        <v>17.399999999999999</v>
      </c>
      <c r="AU32" s="83">
        <v>7.54</v>
      </c>
      <c r="AW32" s="49">
        <f>W32/S32</f>
        <v>65.2</v>
      </c>
      <c r="AX32" s="50">
        <f>Y32/W32</f>
        <v>4.8466257668711661E-2</v>
      </c>
      <c r="AY32" s="50">
        <f>U32/S32</f>
        <v>1.2</v>
      </c>
      <c r="AZ32" s="50">
        <f>U32/(S32*3.06)</f>
        <v>0.39215686274509803</v>
      </c>
      <c r="BA32" s="45">
        <v>44288</v>
      </c>
      <c r="BB32" s="45">
        <v>309</v>
      </c>
      <c r="BC32" s="45" t="s">
        <v>207</v>
      </c>
      <c r="BD32" s="45">
        <v>51202080604</v>
      </c>
      <c r="BE32" s="45" t="s">
        <v>156</v>
      </c>
      <c r="BF32" s="45">
        <v>39.207298299999998</v>
      </c>
      <c r="BG32" s="45">
        <v>-86.2401962</v>
      </c>
      <c r="BH32" s="45" t="s">
        <v>92</v>
      </c>
      <c r="BI32" s="45">
        <v>4</v>
      </c>
      <c r="BJ32" s="45">
        <v>4</v>
      </c>
      <c r="BK32" s="45">
        <v>21.1</v>
      </c>
      <c r="BL32" s="45" t="s">
        <v>96</v>
      </c>
      <c r="BM32" s="45">
        <v>5.0000000000000001E-3</v>
      </c>
      <c r="BN32" s="45">
        <v>9.9000000000000005E-2</v>
      </c>
      <c r="BO32" s="45" t="s">
        <v>98</v>
      </c>
      <c r="BP32" s="45">
        <v>1.6068394969611172E-5</v>
      </c>
      <c r="BQ32" s="45">
        <v>0.20200000000000001</v>
      </c>
      <c r="BR32" s="45">
        <v>2.8000000000000001E-2</v>
      </c>
      <c r="BS32" s="45">
        <v>10</v>
      </c>
      <c r="BT32" s="45">
        <v>5</v>
      </c>
      <c r="BU32" s="45">
        <v>5</v>
      </c>
      <c r="BV32" s="45">
        <v>6</v>
      </c>
      <c r="BW32" s="45">
        <v>8</v>
      </c>
      <c r="BX32" s="45">
        <v>9</v>
      </c>
      <c r="BY32" s="45">
        <v>5</v>
      </c>
      <c r="BZ32" s="45">
        <v>2</v>
      </c>
      <c r="CA32" s="45">
        <v>4</v>
      </c>
      <c r="CB32" s="45">
        <v>2</v>
      </c>
      <c r="CC32" s="45">
        <v>4</v>
      </c>
      <c r="CD32" s="45">
        <v>5</v>
      </c>
      <c r="CE32" s="45">
        <v>6</v>
      </c>
      <c r="CF32" s="45">
        <v>7</v>
      </c>
      <c r="CG32" s="45">
        <v>78</v>
      </c>
      <c r="CH32" s="45">
        <v>120</v>
      </c>
    </row>
    <row r="33" spans="1:86" ht="14" customHeight="1" x14ac:dyDescent="0.35">
      <c r="A33" s="79">
        <v>317</v>
      </c>
      <c r="B33" s="61" t="s">
        <v>242</v>
      </c>
      <c r="C33" s="61" t="s">
        <v>241</v>
      </c>
      <c r="D33" s="63">
        <v>39.280300099999998</v>
      </c>
      <c r="E33" s="63">
        <v>-86.134201000000004</v>
      </c>
      <c r="F33" s="59" t="s">
        <v>307</v>
      </c>
      <c r="G33" s="59" t="s">
        <v>185</v>
      </c>
      <c r="H33" s="59">
        <v>51202080601</v>
      </c>
      <c r="I33" s="59">
        <v>39.280300099999998</v>
      </c>
      <c r="J33" s="59">
        <v>-86.134201000000004</v>
      </c>
      <c r="K33" s="59" t="s">
        <v>92</v>
      </c>
      <c r="L33" s="68">
        <v>1</v>
      </c>
      <c r="M33" s="70"/>
      <c r="N33" s="62">
        <v>920.8</v>
      </c>
      <c r="O33" s="62" t="s">
        <v>93</v>
      </c>
      <c r="P33" s="70"/>
      <c r="Q33" s="86">
        <v>2.2999999999999998</v>
      </c>
      <c r="R33" s="70" t="s">
        <v>94</v>
      </c>
      <c r="S33" s="71">
        <v>2E-3</v>
      </c>
      <c r="T33" s="70"/>
      <c r="U33" s="71">
        <v>4.0000000000000001E-3</v>
      </c>
      <c r="V33" s="70"/>
      <c r="W33" s="71">
        <v>0.13600000000000001</v>
      </c>
      <c r="X33" s="70"/>
      <c r="Y33" s="71">
        <v>7.4999999999999997E-2</v>
      </c>
      <c r="Z33" s="70"/>
      <c r="AA33" s="71">
        <v>3.5000000000000003E-2</v>
      </c>
      <c r="AB33" s="69">
        <v>1.9835502272004361E-2</v>
      </c>
      <c r="AC33" s="62"/>
      <c r="AD33" s="68">
        <v>10</v>
      </c>
      <c r="AE33" s="68">
        <v>5</v>
      </c>
      <c r="AF33" s="68">
        <v>5</v>
      </c>
      <c r="AG33" s="68">
        <v>6</v>
      </c>
      <c r="AH33" s="68">
        <v>3</v>
      </c>
      <c r="AI33" s="68">
        <v>6</v>
      </c>
      <c r="AJ33" s="68">
        <v>5</v>
      </c>
      <c r="AK33" s="68">
        <v>3</v>
      </c>
      <c r="AL33" s="68">
        <v>2</v>
      </c>
      <c r="AM33" s="68">
        <v>3</v>
      </c>
      <c r="AN33" s="68">
        <v>4</v>
      </c>
      <c r="AO33" s="68">
        <v>1</v>
      </c>
      <c r="AP33" s="68">
        <v>0</v>
      </c>
      <c r="AQ33" s="68">
        <v>0</v>
      </c>
      <c r="AR33" s="76">
        <v>53</v>
      </c>
      <c r="AS33" s="68" t="s">
        <v>115</v>
      </c>
      <c r="AT33" s="83">
        <v>25</v>
      </c>
      <c r="AU33" s="83">
        <v>6</v>
      </c>
      <c r="AW33" s="49">
        <f>W33/S33</f>
        <v>68</v>
      </c>
      <c r="AX33" s="50">
        <f>Y33/W33</f>
        <v>0.55147058823529405</v>
      </c>
      <c r="AY33" s="50">
        <f>U33/S33</f>
        <v>2</v>
      </c>
      <c r="AZ33" s="50">
        <f>U33/(S33*3.06)</f>
        <v>0.65359477124183007</v>
      </c>
      <c r="BA33" s="45">
        <v>44288</v>
      </c>
      <c r="BB33" s="45">
        <v>317</v>
      </c>
      <c r="BC33" s="45" t="s">
        <v>202</v>
      </c>
      <c r="BD33" s="45">
        <v>51202080601</v>
      </c>
      <c r="BE33" s="45" t="s">
        <v>156</v>
      </c>
      <c r="BF33" s="45">
        <v>39.280300099999998</v>
      </c>
      <c r="BG33" s="45">
        <v>-86.134201000000004</v>
      </c>
      <c r="BH33" s="45" t="s">
        <v>92</v>
      </c>
      <c r="BI33" s="45">
        <v>6</v>
      </c>
      <c r="BJ33" s="45">
        <v>5</v>
      </c>
      <c r="BK33" s="45">
        <v>17.100000000000001</v>
      </c>
      <c r="BL33" s="45">
        <v>1.000000000000334</v>
      </c>
      <c r="BM33" s="45">
        <v>3.0000000000000001E-3</v>
      </c>
      <c r="BN33" s="45">
        <v>5.8999999999999997E-2</v>
      </c>
      <c r="BO33" s="45" t="s">
        <v>98</v>
      </c>
      <c r="BP33" s="45">
        <v>1.8903330013787928E-4</v>
      </c>
      <c r="BQ33" s="45">
        <v>0.19800000000000001</v>
      </c>
      <c r="BR33" s="45">
        <v>2.4E-2</v>
      </c>
      <c r="BS33" s="45">
        <v>10</v>
      </c>
      <c r="BT33" s="45">
        <v>5</v>
      </c>
      <c r="BU33" s="45">
        <v>5</v>
      </c>
      <c r="BV33" s="45">
        <v>6</v>
      </c>
      <c r="BW33" s="45">
        <v>6</v>
      </c>
      <c r="BX33" s="45">
        <v>9</v>
      </c>
      <c r="BY33" s="45">
        <v>6.5</v>
      </c>
      <c r="BZ33" s="45">
        <v>2</v>
      </c>
      <c r="CA33" s="45">
        <v>4</v>
      </c>
      <c r="CB33" s="45">
        <v>2</v>
      </c>
      <c r="CC33" s="45">
        <v>4</v>
      </c>
      <c r="CD33" s="45">
        <v>4</v>
      </c>
      <c r="CE33" s="45">
        <v>6</v>
      </c>
      <c r="CF33" s="45">
        <v>7</v>
      </c>
      <c r="CG33" s="45">
        <v>76.5</v>
      </c>
      <c r="CH33" s="45">
        <v>120</v>
      </c>
    </row>
    <row r="34" spans="1:86" ht="14" customHeight="1" x14ac:dyDescent="0.35">
      <c r="A34" s="79">
        <v>321</v>
      </c>
      <c r="B34" s="61" t="s">
        <v>240</v>
      </c>
      <c r="C34" s="61" t="s">
        <v>239</v>
      </c>
      <c r="D34" s="63">
        <v>39.177600900000002</v>
      </c>
      <c r="E34" s="63">
        <v>-86.102897600000006</v>
      </c>
      <c r="F34" s="59" t="s">
        <v>297</v>
      </c>
      <c r="G34" s="59" t="s">
        <v>185</v>
      </c>
      <c r="H34" s="59">
        <v>51202080603</v>
      </c>
      <c r="I34" s="59">
        <v>39.177600900000002</v>
      </c>
      <c r="J34" s="59">
        <v>-86.102897600000006</v>
      </c>
      <c r="K34" s="59" t="s">
        <v>114</v>
      </c>
      <c r="L34" s="68"/>
      <c r="M34" s="70"/>
      <c r="N34" s="62"/>
      <c r="O34" s="62"/>
      <c r="P34" s="70"/>
      <c r="Q34" s="86"/>
      <c r="R34" s="70"/>
      <c r="S34" s="71"/>
      <c r="T34" s="70"/>
      <c r="U34" s="71"/>
      <c r="V34" s="70"/>
      <c r="W34" s="71"/>
      <c r="X34" s="70"/>
      <c r="Y34" s="71"/>
      <c r="Z34" s="70"/>
      <c r="AA34" s="71"/>
      <c r="AB34" s="69"/>
      <c r="AC34" s="62"/>
      <c r="AD34" s="68">
        <v>14</v>
      </c>
      <c r="AE34" s="68">
        <v>0</v>
      </c>
      <c r="AF34" s="68">
        <v>5</v>
      </c>
      <c r="AG34" s="68">
        <v>4</v>
      </c>
      <c r="AH34" s="68">
        <v>3</v>
      </c>
      <c r="AI34" s="68">
        <v>6</v>
      </c>
      <c r="AJ34" s="68">
        <v>0</v>
      </c>
      <c r="AK34" s="68">
        <v>2</v>
      </c>
      <c r="AL34" s="68">
        <v>4</v>
      </c>
      <c r="AM34" s="68">
        <v>3</v>
      </c>
      <c r="AN34" s="68">
        <v>0</v>
      </c>
      <c r="AO34" s="68">
        <v>0</v>
      </c>
      <c r="AP34" s="68">
        <v>0</v>
      </c>
      <c r="AQ34" s="68">
        <v>0</v>
      </c>
      <c r="AR34" s="76">
        <v>41</v>
      </c>
      <c r="AS34" s="68" t="s">
        <v>115</v>
      </c>
      <c r="AT34" s="83"/>
      <c r="AU34" s="83"/>
      <c r="BA34" s="45">
        <v>44288</v>
      </c>
      <c r="BB34" s="45">
        <v>321</v>
      </c>
      <c r="BC34" s="45" t="s">
        <v>194</v>
      </c>
      <c r="BD34" s="45">
        <v>51202080603</v>
      </c>
      <c r="BE34" s="45" t="s">
        <v>156</v>
      </c>
      <c r="BF34" s="45">
        <v>39.177600900000002</v>
      </c>
      <c r="BG34" s="45">
        <v>-86.102897600000006</v>
      </c>
      <c r="BH34" s="45" t="s">
        <v>92</v>
      </c>
      <c r="BI34" s="45">
        <v>4</v>
      </c>
      <c r="BJ34" s="45">
        <v>5</v>
      </c>
      <c r="BK34" s="45">
        <v>6.2</v>
      </c>
      <c r="BL34" s="45" t="s">
        <v>96</v>
      </c>
      <c r="BM34" s="45">
        <v>5.0000000000000001E-3</v>
      </c>
      <c r="BN34" s="45">
        <v>0.14599999999999999</v>
      </c>
      <c r="BO34" s="45" t="s">
        <v>98</v>
      </c>
      <c r="BP34" s="45">
        <v>1.6068228989907704E-4</v>
      </c>
      <c r="BQ34" s="45">
        <v>0.224</v>
      </c>
      <c r="BR34" s="45">
        <v>2.5999999999999999E-2</v>
      </c>
      <c r="BS34" s="45">
        <v>10</v>
      </c>
      <c r="BT34" s="45">
        <v>5</v>
      </c>
      <c r="BU34" s="45">
        <v>2.5</v>
      </c>
      <c r="BV34" s="45">
        <v>10</v>
      </c>
      <c r="BW34" s="45">
        <v>6</v>
      </c>
      <c r="BX34" s="45">
        <v>9</v>
      </c>
      <c r="BY34" s="45">
        <v>5</v>
      </c>
      <c r="BZ34" s="45">
        <v>4</v>
      </c>
      <c r="CA34" s="45">
        <v>2</v>
      </c>
      <c r="CB34" s="45">
        <v>2</v>
      </c>
      <c r="CC34" s="45">
        <v>2</v>
      </c>
      <c r="CD34" s="45">
        <v>5</v>
      </c>
      <c r="CE34" s="45">
        <v>6</v>
      </c>
      <c r="CF34" s="45">
        <v>7</v>
      </c>
      <c r="CG34" s="45">
        <v>75.5</v>
      </c>
      <c r="CH34" s="45">
        <v>50</v>
      </c>
    </row>
    <row r="35" spans="1:86" ht="14" customHeight="1" x14ac:dyDescent="0.35">
      <c r="A35" s="79">
        <v>325</v>
      </c>
      <c r="B35" s="61" t="s">
        <v>237</v>
      </c>
      <c r="C35" s="61" t="s">
        <v>236</v>
      </c>
      <c r="D35" s="63">
        <v>39.247600599999998</v>
      </c>
      <c r="E35" s="63">
        <v>-86.098899799999998</v>
      </c>
      <c r="F35" s="59" t="s">
        <v>296</v>
      </c>
      <c r="G35" s="59" t="s">
        <v>185</v>
      </c>
      <c r="H35" s="59">
        <v>51202080602</v>
      </c>
      <c r="I35" s="59">
        <v>39.247600599999998</v>
      </c>
      <c r="J35" s="59">
        <v>-86.098899799999998</v>
      </c>
      <c r="K35" s="59" t="s">
        <v>114</v>
      </c>
      <c r="L35" s="68"/>
      <c r="M35" s="70"/>
      <c r="N35" s="62"/>
      <c r="O35" s="62"/>
      <c r="P35" s="70"/>
      <c r="Q35" s="86"/>
      <c r="R35" s="70"/>
      <c r="S35" s="71"/>
      <c r="T35" s="70"/>
      <c r="U35" s="71"/>
      <c r="V35" s="70"/>
      <c r="W35" s="71"/>
      <c r="X35" s="70"/>
      <c r="Y35" s="71"/>
      <c r="Z35" s="70"/>
      <c r="AA35" s="71"/>
      <c r="AB35" s="69"/>
      <c r="AC35" s="62"/>
      <c r="AD35" s="68">
        <v>10</v>
      </c>
      <c r="AE35" s="68">
        <v>5</v>
      </c>
      <c r="AF35" s="68">
        <v>0</v>
      </c>
      <c r="AG35" s="68">
        <v>10</v>
      </c>
      <c r="AH35" s="68">
        <v>8</v>
      </c>
      <c r="AI35" s="68">
        <v>6</v>
      </c>
      <c r="AJ35" s="68">
        <v>5</v>
      </c>
      <c r="AK35" s="68">
        <v>4</v>
      </c>
      <c r="AL35" s="68">
        <v>2</v>
      </c>
      <c r="AM35" s="68">
        <v>3</v>
      </c>
      <c r="AN35" s="68">
        <v>0</v>
      </c>
      <c r="AO35" s="68">
        <v>0</v>
      </c>
      <c r="AP35" s="68">
        <v>0</v>
      </c>
      <c r="AQ35" s="68">
        <v>0</v>
      </c>
      <c r="AR35" s="76">
        <v>53</v>
      </c>
      <c r="AS35" s="68" t="s">
        <v>115</v>
      </c>
      <c r="AT35" s="83"/>
      <c r="AU35" s="83"/>
      <c r="BA35" s="45">
        <v>44288</v>
      </c>
      <c r="BB35" s="45">
        <v>325</v>
      </c>
      <c r="BC35" s="45" t="s">
        <v>196</v>
      </c>
      <c r="BD35" s="45">
        <v>51202080602</v>
      </c>
      <c r="BE35" s="45" t="s">
        <v>156</v>
      </c>
      <c r="BF35" s="45">
        <v>39.247600599999998</v>
      </c>
      <c r="BG35" s="45">
        <v>-86.098899799999998</v>
      </c>
      <c r="BH35" s="45" t="s">
        <v>92</v>
      </c>
      <c r="BI35" s="45">
        <v>6</v>
      </c>
      <c r="BJ35" s="45">
        <v>4</v>
      </c>
      <c r="BK35" s="45">
        <v>3.1</v>
      </c>
      <c r="BL35" s="45" t="s">
        <v>96</v>
      </c>
      <c r="BM35" s="45">
        <v>4.0000000000000001E-3</v>
      </c>
      <c r="BN35" s="45">
        <v>3.1E-2</v>
      </c>
      <c r="BO35" s="45" t="s">
        <v>98</v>
      </c>
      <c r="BP35" s="45">
        <v>1.8903559732505979E-5</v>
      </c>
      <c r="BQ35" s="45" t="s">
        <v>103</v>
      </c>
      <c r="BR35" s="45">
        <v>2.7000000000000003E-2</v>
      </c>
      <c r="BS35" s="45">
        <v>10</v>
      </c>
      <c r="BT35" s="45">
        <v>0</v>
      </c>
      <c r="BU35" s="45">
        <v>0</v>
      </c>
      <c r="BV35" s="45">
        <v>16</v>
      </c>
      <c r="BW35" s="45">
        <v>8</v>
      </c>
      <c r="BX35" s="45">
        <v>9</v>
      </c>
      <c r="BY35" s="45">
        <v>5</v>
      </c>
      <c r="BZ35" s="45">
        <v>3</v>
      </c>
      <c r="CA35" s="45">
        <v>2</v>
      </c>
      <c r="CB35" s="45">
        <v>3</v>
      </c>
      <c r="CC35" s="45">
        <v>6</v>
      </c>
      <c r="CD35" s="45">
        <v>4</v>
      </c>
      <c r="CE35" s="45">
        <v>6</v>
      </c>
      <c r="CF35" s="45">
        <v>7</v>
      </c>
      <c r="CG35" s="45">
        <v>79</v>
      </c>
      <c r="CH35" s="45">
        <v>50</v>
      </c>
    </row>
    <row r="36" spans="1:86" ht="14" customHeight="1" x14ac:dyDescent="0.35">
      <c r="A36" s="79">
        <v>326</v>
      </c>
      <c r="B36" s="61" t="s">
        <v>238</v>
      </c>
      <c r="C36" s="61" t="s">
        <v>236</v>
      </c>
      <c r="D36" s="63">
        <v>39.261798900000002</v>
      </c>
      <c r="E36" s="63">
        <v>-86.143402100000003</v>
      </c>
      <c r="F36" s="59" t="s">
        <v>307</v>
      </c>
      <c r="G36" s="59" t="s">
        <v>185</v>
      </c>
      <c r="H36" s="59">
        <v>51202080601</v>
      </c>
      <c r="I36" s="59">
        <v>39.261798900000002</v>
      </c>
      <c r="J36" s="59">
        <v>-86.143402100000003</v>
      </c>
      <c r="K36" s="59" t="s">
        <v>92</v>
      </c>
      <c r="L36" s="68">
        <v>0</v>
      </c>
      <c r="M36" s="70"/>
      <c r="N36" s="62">
        <v>9.8000000000000007</v>
      </c>
      <c r="O36" s="62" t="s">
        <v>93</v>
      </c>
      <c r="P36" s="70" t="s">
        <v>94</v>
      </c>
      <c r="Q36" s="86">
        <v>0.5</v>
      </c>
      <c r="R36" s="70" t="s">
        <v>94</v>
      </c>
      <c r="S36" s="71">
        <v>2E-3</v>
      </c>
      <c r="T36" s="70"/>
      <c r="U36" s="71">
        <v>3.0000000000000001E-3</v>
      </c>
      <c r="V36" s="70" t="s">
        <v>94</v>
      </c>
      <c r="W36" s="71">
        <v>0.1</v>
      </c>
      <c r="X36" s="70"/>
      <c r="Y36" s="71">
        <v>3.5999999999999997E-2</v>
      </c>
      <c r="Z36" s="70"/>
      <c r="AA36" s="71">
        <v>2.3E-2</v>
      </c>
      <c r="AB36" s="69">
        <v>1.4999496366902898E-2</v>
      </c>
      <c r="AC36" s="62"/>
      <c r="AD36" s="68">
        <v>0</v>
      </c>
      <c r="AE36" s="68">
        <v>0</v>
      </c>
      <c r="AF36" s="68">
        <v>0</v>
      </c>
      <c r="AG36" s="68">
        <v>10</v>
      </c>
      <c r="AH36" s="68">
        <v>6</v>
      </c>
      <c r="AI36" s="68">
        <v>9</v>
      </c>
      <c r="AJ36" s="68">
        <v>5</v>
      </c>
      <c r="AK36" s="68">
        <v>3</v>
      </c>
      <c r="AL36" s="68">
        <v>2</v>
      </c>
      <c r="AM36" s="68">
        <v>3</v>
      </c>
      <c r="AN36" s="68">
        <v>4</v>
      </c>
      <c r="AO36" s="68">
        <v>1</v>
      </c>
      <c r="AP36" s="68">
        <v>4</v>
      </c>
      <c r="AQ36" s="68">
        <v>4</v>
      </c>
      <c r="AR36" s="76">
        <v>51</v>
      </c>
      <c r="AS36" s="68" t="s">
        <v>115</v>
      </c>
      <c r="AT36" s="83">
        <v>27</v>
      </c>
      <c r="AU36" s="83">
        <v>6</v>
      </c>
      <c r="AW36" s="49">
        <f>W36/S36</f>
        <v>50</v>
      </c>
      <c r="AX36" s="50">
        <f>Y36/W36</f>
        <v>0.35999999999999993</v>
      </c>
      <c r="AY36" s="50">
        <f>U36/S36</f>
        <v>1.5</v>
      </c>
      <c r="AZ36" s="50">
        <f>U36/(S36*3.06)</f>
        <v>0.49019607843137253</v>
      </c>
      <c r="BA36" s="45">
        <v>44288</v>
      </c>
      <c r="BB36" s="45">
        <v>326</v>
      </c>
      <c r="BC36" s="45" t="s">
        <v>202</v>
      </c>
      <c r="BD36" s="45">
        <v>51202080601</v>
      </c>
      <c r="BE36" s="45" t="s">
        <v>156</v>
      </c>
      <c r="BF36" s="45">
        <v>39.261798900000002</v>
      </c>
      <c r="BG36" s="45">
        <v>-86.143402100000003</v>
      </c>
      <c r="BH36" s="45" t="s">
        <v>92</v>
      </c>
      <c r="BI36" s="45">
        <v>7</v>
      </c>
      <c r="BJ36" s="45">
        <v>5</v>
      </c>
      <c r="BK36" s="45">
        <v>2</v>
      </c>
      <c r="BL36" s="45" t="s">
        <v>96</v>
      </c>
      <c r="BM36" s="45">
        <v>2E-3</v>
      </c>
      <c r="BN36" s="45">
        <v>0.19700000000000001</v>
      </c>
      <c r="BO36" s="45" t="s">
        <v>98</v>
      </c>
      <c r="BP36" s="45">
        <v>2.0485452420445106E-4</v>
      </c>
      <c r="BQ36" s="45">
        <v>0.28000000000000003</v>
      </c>
      <c r="BR36" s="45">
        <v>2.1000000000000001E-2</v>
      </c>
      <c r="BS36" s="45">
        <v>10</v>
      </c>
      <c r="BT36" s="45">
        <v>5</v>
      </c>
      <c r="BU36" s="45">
        <v>0</v>
      </c>
      <c r="BV36" s="45">
        <v>6</v>
      </c>
      <c r="BW36" s="45">
        <v>8</v>
      </c>
      <c r="BX36" s="45">
        <v>7.5</v>
      </c>
      <c r="BY36" s="45">
        <v>5</v>
      </c>
      <c r="BZ36" s="45">
        <v>3.5</v>
      </c>
      <c r="CA36" s="45">
        <v>2</v>
      </c>
      <c r="CB36" s="45">
        <v>2</v>
      </c>
      <c r="CC36" s="45">
        <v>6</v>
      </c>
      <c r="CD36" s="45">
        <v>4</v>
      </c>
      <c r="CE36" s="45">
        <v>6</v>
      </c>
      <c r="CF36" s="45">
        <v>4</v>
      </c>
      <c r="CG36" s="45">
        <v>69</v>
      </c>
      <c r="CH36" s="45">
        <v>70</v>
      </c>
    </row>
    <row r="37" spans="1:86" ht="14" customHeight="1" x14ac:dyDescent="0.35">
      <c r="A37" s="79">
        <v>327</v>
      </c>
      <c r="B37" s="61" t="s">
        <v>237</v>
      </c>
      <c r="C37" s="61" t="s">
        <v>236</v>
      </c>
      <c r="D37" s="63">
        <v>39.262100199999999</v>
      </c>
      <c r="E37" s="63">
        <v>-86.124702499999998</v>
      </c>
      <c r="F37" s="59" t="s">
        <v>296</v>
      </c>
      <c r="G37" s="59" t="s">
        <v>185</v>
      </c>
      <c r="H37" s="59">
        <v>51202080602</v>
      </c>
      <c r="I37" s="59">
        <v>39.262100199999999</v>
      </c>
      <c r="J37" s="59">
        <v>-86.124702499999998</v>
      </c>
      <c r="K37" s="59" t="s">
        <v>114</v>
      </c>
      <c r="L37" s="68"/>
      <c r="M37" s="70"/>
      <c r="N37" s="62"/>
      <c r="O37" s="62"/>
      <c r="P37" s="70"/>
      <c r="Q37" s="86"/>
      <c r="R37" s="70"/>
      <c r="S37" s="71"/>
      <c r="T37" s="70"/>
      <c r="U37" s="71"/>
      <c r="V37" s="70"/>
      <c r="W37" s="71"/>
      <c r="X37" s="70"/>
      <c r="Y37" s="71"/>
      <c r="Z37" s="70"/>
      <c r="AA37" s="71"/>
      <c r="AB37" s="69"/>
      <c r="AC37" s="62"/>
      <c r="AD37" s="68">
        <v>10</v>
      </c>
      <c r="AE37" s="68">
        <v>5</v>
      </c>
      <c r="AF37" s="68">
        <v>0</v>
      </c>
      <c r="AG37" s="68">
        <v>8</v>
      </c>
      <c r="AH37" s="68">
        <v>3</v>
      </c>
      <c r="AI37" s="68">
        <v>9</v>
      </c>
      <c r="AJ37" s="68">
        <v>5</v>
      </c>
      <c r="AK37" s="68">
        <v>1</v>
      </c>
      <c r="AL37" s="68">
        <v>2</v>
      </c>
      <c r="AM37" s="68">
        <v>3</v>
      </c>
      <c r="AN37" s="68">
        <v>0</v>
      </c>
      <c r="AO37" s="68">
        <v>0</v>
      </c>
      <c r="AP37" s="68">
        <v>0</v>
      </c>
      <c r="AQ37" s="68">
        <v>0</v>
      </c>
      <c r="AR37" s="76">
        <v>46</v>
      </c>
      <c r="AS37" s="68" t="s">
        <v>115</v>
      </c>
      <c r="AT37" s="83"/>
      <c r="AU37" s="83"/>
      <c r="BA37" s="45">
        <v>44288</v>
      </c>
      <c r="BB37" s="45">
        <v>327</v>
      </c>
      <c r="BC37" s="45" t="s">
        <v>196</v>
      </c>
      <c r="BD37" s="45">
        <v>51202080602</v>
      </c>
      <c r="BE37" s="45" t="s">
        <v>156</v>
      </c>
      <c r="BF37" s="45">
        <v>39.262100199999999</v>
      </c>
      <c r="BG37" s="45">
        <v>-86.124702499999998</v>
      </c>
      <c r="BH37" s="45" t="s">
        <v>92</v>
      </c>
      <c r="BI37" s="45">
        <v>7</v>
      </c>
      <c r="BJ37" s="45">
        <v>5</v>
      </c>
      <c r="BK37" s="45">
        <v>1</v>
      </c>
      <c r="BL37" s="45">
        <v>3.6000000000000476</v>
      </c>
      <c r="BM37" s="45">
        <v>2E-3</v>
      </c>
      <c r="BN37" s="45">
        <v>0.1265</v>
      </c>
      <c r="BO37" s="45" t="s">
        <v>98</v>
      </c>
      <c r="BP37" s="45">
        <v>2.0485452420445106E-4</v>
      </c>
      <c r="BQ37" s="45">
        <v>0.23799999999999999</v>
      </c>
      <c r="BR37" s="45">
        <v>2.7E-2</v>
      </c>
      <c r="BS37" s="45">
        <v>10</v>
      </c>
      <c r="BT37" s="45">
        <v>5</v>
      </c>
      <c r="BU37" s="45">
        <v>0</v>
      </c>
      <c r="BV37" s="45">
        <v>10</v>
      </c>
      <c r="BW37" s="45">
        <v>6</v>
      </c>
      <c r="BX37" s="45">
        <v>9</v>
      </c>
      <c r="BY37" s="45">
        <v>5</v>
      </c>
      <c r="BZ37" s="45">
        <v>2</v>
      </c>
      <c r="CA37" s="45">
        <v>4</v>
      </c>
      <c r="CB37" s="45">
        <v>2</v>
      </c>
      <c r="CC37" s="45">
        <v>4</v>
      </c>
      <c r="CD37" s="45">
        <v>5</v>
      </c>
      <c r="CE37" s="45">
        <v>6</v>
      </c>
      <c r="CF37" s="45">
        <v>4</v>
      </c>
      <c r="CG37" s="45">
        <v>72</v>
      </c>
      <c r="CH37" s="45">
        <v>25</v>
      </c>
    </row>
    <row r="38" spans="1:86" ht="14" customHeight="1" x14ac:dyDescent="0.35">
      <c r="A38" s="79">
        <v>332</v>
      </c>
      <c r="B38" s="61" t="s">
        <v>183</v>
      </c>
      <c r="C38" s="61" t="s">
        <v>236</v>
      </c>
      <c r="D38" s="63">
        <v>39.261901899999998</v>
      </c>
      <c r="E38" s="63">
        <v>-86.145401000000007</v>
      </c>
      <c r="F38" s="59" t="s">
        <v>307</v>
      </c>
      <c r="G38" s="59" t="s">
        <v>185</v>
      </c>
      <c r="H38" s="59">
        <v>51202080601</v>
      </c>
      <c r="I38" s="59">
        <v>39.261901899999998</v>
      </c>
      <c r="J38" s="59">
        <v>-86.145401000000007</v>
      </c>
      <c r="K38" s="59" t="s">
        <v>92</v>
      </c>
      <c r="L38" s="68">
        <v>0</v>
      </c>
      <c r="M38" s="70"/>
      <c r="N38" s="62">
        <v>21.6</v>
      </c>
      <c r="O38" s="62" t="s">
        <v>93</v>
      </c>
      <c r="P38" s="70" t="s">
        <v>94</v>
      </c>
      <c r="Q38" s="86">
        <v>0.5</v>
      </c>
      <c r="R38" s="70" t="s">
        <v>94</v>
      </c>
      <c r="S38" s="71">
        <v>2E-3</v>
      </c>
      <c r="T38" s="70"/>
      <c r="U38" s="71">
        <v>4.0000000000000001E-3</v>
      </c>
      <c r="V38" s="70" t="s">
        <v>94</v>
      </c>
      <c r="W38" s="71">
        <v>0.1</v>
      </c>
      <c r="X38" s="70"/>
      <c r="Y38" s="71">
        <v>2.1999999999999999E-2</v>
      </c>
      <c r="Z38" s="70"/>
      <c r="AA38" s="71">
        <v>3.4000000000000002E-2</v>
      </c>
      <c r="AB38" s="69">
        <v>9.999525142701202E-3</v>
      </c>
      <c r="AC38" s="62"/>
      <c r="AD38" s="68">
        <v>10</v>
      </c>
      <c r="AE38" s="68">
        <v>0</v>
      </c>
      <c r="AF38" s="68">
        <v>0</v>
      </c>
      <c r="AG38" s="68">
        <v>10</v>
      </c>
      <c r="AH38" s="68">
        <v>6</v>
      </c>
      <c r="AI38" s="68">
        <v>9</v>
      </c>
      <c r="AJ38" s="68">
        <v>8</v>
      </c>
      <c r="AK38" s="68">
        <v>2</v>
      </c>
      <c r="AL38" s="68">
        <v>2</v>
      </c>
      <c r="AM38" s="68">
        <v>2</v>
      </c>
      <c r="AN38" s="68">
        <v>4</v>
      </c>
      <c r="AO38" s="68">
        <v>1</v>
      </c>
      <c r="AP38" s="68">
        <v>0</v>
      </c>
      <c r="AQ38" s="68">
        <v>0</v>
      </c>
      <c r="AR38" s="76">
        <v>54</v>
      </c>
      <c r="AS38" s="68" t="s">
        <v>115</v>
      </c>
      <c r="AT38" s="83">
        <v>16</v>
      </c>
      <c r="AU38" s="83">
        <v>6</v>
      </c>
      <c r="AW38" s="49">
        <f>W38/S38</f>
        <v>50</v>
      </c>
      <c r="AX38" s="50">
        <f>Y38/W38</f>
        <v>0.21999999999999997</v>
      </c>
      <c r="AY38" s="50">
        <f>U38/S38</f>
        <v>2</v>
      </c>
      <c r="AZ38" s="50">
        <f>U38/(S38*3.06)</f>
        <v>0.65359477124183007</v>
      </c>
      <c r="BA38" s="45">
        <v>44288</v>
      </c>
      <c r="BB38" s="45">
        <v>332</v>
      </c>
      <c r="BC38" s="45" t="s">
        <v>202</v>
      </c>
      <c r="BD38" s="45">
        <v>51202080601</v>
      </c>
      <c r="BE38" s="45" t="s">
        <v>156</v>
      </c>
      <c r="BF38" s="45">
        <v>39.261901899999998</v>
      </c>
      <c r="BG38" s="45">
        <v>-86.145401000000007</v>
      </c>
      <c r="BH38" s="45" t="s">
        <v>92</v>
      </c>
      <c r="BI38" s="45">
        <v>6</v>
      </c>
      <c r="BJ38" s="45">
        <v>5</v>
      </c>
      <c r="BK38" s="45">
        <v>6.2</v>
      </c>
      <c r="BL38" s="45" t="s">
        <v>96</v>
      </c>
      <c r="BM38" s="45">
        <v>4.0000000000000001E-3</v>
      </c>
      <c r="BN38" s="45">
        <v>0.23300000000000001</v>
      </c>
      <c r="BO38" s="45" t="s">
        <v>98</v>
      </c>
      <c r="BP38" s="45">
        <v>1.8903330013787928E-4</v>
      </c>
      <c r="BQ38" s="45">
        <v>0.32100000000000001</v>
      </c>
      <c r="BR38" s="45">
        <v>2.1000000000000001E-2</v>
      </c>
      <c r="BS38" s="45">
        <v>10</v>
      </c>
      <c r="BT38" s="45">
        <v>0</v>
      </c>
      <c r="BU38" s="45">
        <v>0</v>
      </c>
      <c r="BV38" s="45">
        <v>12</v>
      </c>
      <c r="BW38" s="45">
        <v>6</v>
      </c>
      <c r="BX38" s="45">
        <v>12</v>
      </c>
      <c r="BY38" s="45">
        <v>6.5</v>
      </c>
      <c r="BZ38" s="45">
        <v>3</v>
      </c>
      <c r="CA38" s="45">
        <v>4</v>
      </c>
      <c r="CB38" s="45">
        <v>2</v>
      </c>
      <c r="CC38" s="45">
        <v>8</v>
      </c>
      <c r="CD38" s="45">
        <v>4</v>
      </c>
      <c r="CE38" s="45">
        <v>8</v>
      </c>
      <c r="CF38" s="45">
        <v>4</v>
      </c>
      <c r="CG38" s="45">
        <v>79.5</v>
      </c>
      <c r="CH38" s="45">
        <v>50</v>
      </c>
    </row>
    <row r="39" spans="1:86" ht="14" customHeight="1" x14ac:dyDescent="0.35">
      <c r="A39" s="79">
        <v>334</v>
      </c>
      <c r="B39" s="61" t="s">
        <v>221</v>
      </c>
      <c r="C39" s="61" t="s">
        <v>235</v>
      </c>
      <c r="D39" s="63">
        <v>39.212398499999999</v>
      </c>
      <c r="E39" s="63">
        <v>-86.125099199999994</v>
      </c>
      <c r="F39" s="59" t="s">
        <v>297</v>
      </c>
      <c r="G39" s="59" t="s">
        <v>185</v>
      </c>
      <c r="H39" s="59">
        <v>51202080603</v>
      </c>
      <c r="I39" s="59">
        <v>39.212398499999999</v>
      </c>
      <c r="J39" s="59">
        <v>-86.125099199999994</v>
      </c>
      <c r="K39" s="59" t="s">
        <v>114</v>
      </c>
      <c r="L39" s="68"/>
      <c r="M39" s="70"/>
      <c r="N39" s="62"/>
      <c r="O39" s="62"/>
      <c r="P39" s="70"/>
      <c r="Q39" s="86"/>
      <c r="R39" s="70"/>
      <c r="S39" s="71"/>
      <c r="T39" s="70"/>
      <c r="U39" s="71"/>
      <c r="V39" s="70"/>
      <c r="W39" s="71"/>
      <c r="X39" s="70"/>
      <c r="Y39" s="71"/>
      <c r="Z39" s="70"/>
      <c r="AA39" s="71"/>
      <c r="AB39" s="69"/>
      <c r="AC39" s="62"/>
      <c r="AD39" s="68">
        <v>14</v>
      </c>
      <c r="AE39" s="68">
        <v>5</v>
      </c>
      <c r="AF39" s="68">
        <v>5</v>
      </c>
      <c r="AG39" s="68">
        <v>12</v>
      </c>
      <c r="AH39" s="68">
        <v>8</v>
      </c>
      <c r="AI39" s="68">
        <v>9</v>
      </c>
      <c r="AJ39" s="68">
        <v>8</v>
      </c>
      <c r="AK39" s="68">
        <v>4.5</v>
      </c>
      <c r="AL39" s="68">
        <v>2</v>
      </c>
      <c r="AM39" s="68">
        <v>3</v>
      </c>
      <c r="AN39" s="68">
        <v>2</v>
      </c>
      <c r="AO39" s="68">
        <v>0</v>
      </c>
      <c r="AP39" s="68">
        <v>0</v>
      </c>
      <c r="AQ39" s="68">
        <v>0</v>
      </c>
      <c r="AR39" s="76">
        <v>72.5</v>
      </c>
      <c r="AS39" s="68" t="s">
        <v>115</v>
      </c>
      <c r="AT39" s="83"/>
      <c r="AU39" s="83"/>
      <c r="BA39" s="45">
        <v>44288</v>
      </c>
      <c r="BB39" s="45">
        <v>334</v>
      </c>
      <c r="BC39" s="45" t="s">
        <v>194</v>
      </c>
      <c r="BD39" s="45">
        <v>51202080603</v>
      </c>
      <c r="BE39" s="45" t="s">
        <v>156</v>
      </c>
      <c r="BF39" s="45">
        <v>39.212398499999999</v>
      </c>
      <c r="BG39" s="45">
        <v>-86.125099199999994</v>
      </c>
      <c r="BH39" s="45" t="s">
        <v>92</v>
      </c>
      <c r="BI39" s="45">
        <v>5</v>
      </c>
      <c r="BJ39" s="45">
        <v>5</v>
      </c>
      <c r="BK39" s="45">
        <v>0</v>
      </c>
      <c r="BL39" s="45" t="s">
        <v>96</v>
      </c>
      <c r="BM39" s="45">
        <v>7.0000000000000001E-3</v>
      </c>
      <c r="BN39" s="45">
        <v>9.4E-2</v>
      </c>
      <c r="BO39" s="45" t="s">
        <v>98</v>
      </c>
      <c r="BP39" s="45">
        <v>1.7433317459562177E-4</v>
      </c>
      <c r="BQ39" s="45">
        <v>0.17</v>
      </c>
      <c r="BR39" s="45">
        <v>2.5999999999999999E-2</v>
      </c>
      <c r="BS39" s="45">
        <v>10</v>
      </c>
      <c r="BT39" s="45">
        <v>5</v>
      </c>
      <c r="BU39" s="45">
        <v>5</v>
      </c>
      <c r="BV39" s="45">
        <v>8</v>
      </c>
      <c r="BW39" s="45">
        <v>8</v>
      </c>
      <c r="BX39" s="45">
        <v>6</v>
      </c>
      <c r="BY39" s="45">
        <v>5</v>
      </c>
      <c r="BZ39" s="45">
        <v>2.2999999999999998</v>
      </c>
      <c r="CA39" s="45">
        <v>1</v>
      </c>
      <c r="CB39" s="45">
        <v>2</v>
      </c>
      <c r="CC39" s="45">
        <v>6</v>
      </c>
      <c r="CD39" s="45">
        <v>5</v>
      </c>
      <c r="CE39" s="45">
        <v>6</v>
      </c>
      <c r="CF39" s="45">
        <v>7</v>
      </c>
      <c r="CG39" s="45">
        <v>76.3</v>
      </c>
      <c r="CH39" s="45">
        <v>60</v>
      </c>
    </row>
    <row r="40" spans="1:86" ht="14" customHeight="1" x14ac:dyDescent="0.35">
      <c r="A40" s="79">
        <v>338</v>
      </c>
      <c r="B40" s="61" t="s">
        <v>212</v>
      </c>
      <c r="C40" s="61" t="s">
        <v>233</v>
      </c>
      <c r="D40" s="63">
        <v>39.171901699999999</v>
      </c>
      <c r="E40" s="63">
        <v>-86.418403600000005</v>
      </c>
      <c r="F40" s="59" t="s">
        <v>306</v>
      </c>
      <c r="G40" s="59" t="s">
        <v>185</v>
      </c>
      <c r="H40" s="59">
        <v>51202080606</v>
      </c>
      <c r="I40" s="59">
        <v>39.171901699999999</v>
      </c>
      <c r="J40" s="59">
        <v>-86.418403600000005</v>
      </c>
      <c r="K40" s="59" t="s">
        <v>92</v>
      </c>
      <c r="L40" s="68">
        <v>1</v>
      </c>
      <c r="M40" s="70"/>
      <c r="N40" s="62">
        <v>920.8</v>
      </c>
      <c r="O40" s="62" t="s">
        <v>93</v>
      </c>
      <c r="P40" s="70"/>
      <c r="Q40" s="86">
        <v>2.2000000000000002</v>
      </c>
      <c r="R40" s="70" t="s">
        <v>94</v>
      </c>
      <c r="S40" s="71">
        <v>2E-3</v>
      </c>
      <c r="T40" s="70"/>
      <c r="U40" s="71">
        <v>2E-3</v>
      </c>
      <c r="V40" s="70"/>
      <c r="W40" s="71">
        <v>0.309</v>
      </c>
      <c r="X40" s="70"/>
      <c r="Y40" s="71">
        <v>0.253</v>
      </c>
      <c r="Z40" s="70"/>
      <c r="AA40" s="71">
        <v>2.7E-2</v>
      </c>
      <c r="AB40" s="69">
        <v>7.9407993780274255E-3</v>
      </c>
      <c r="AC40" s="62"/>
      <c r="AD40" s="68">
        <v>10</v>
      </c>
      <c r="AE40" s="68">
        <v>0</v>
      </c>
      <c r="AF40" s="68">
        <v>0</v>
      </c>
      <c r="AG40" s="68">
        <v>12</v>
      </c>
      <c r="AH40" s="68">
        <v>8</v>
      </c>
      <c r="AI40" s="68">
        <v>6</v>
      </c>
      <c r="AJ40" s="68">
        <v>5</v>
      </c>
      <c r="AK40" s="68">
        <v>1</v>
      </c>
      <c r="AL40" s="68">
        <v>2</v>
      </c>
      <c r="AM40" s="68">
        <v>2</v>
      </c>
      <c r="AN40" s="68">
        <v>6</v>
      </c>
      <c r="AO40" s="68">
        <v>2</v>
      </c>
      <c r="AP40" s="68">
        <v>0</v>
      </c>
      <c r="AQ40" s="68">
        <v>4</v>
      </c>
      <c r="AR40" s="76">
        <v>58</v>
      </c>
      <c r="AS40" s="68">
        <v>120</v>
      </c>
      <c r="AT40" s="83">
        <v>16</v>
      </c>
      <c r="AU40" s="83">
        <v>6</v>
      </c>
      <c r="AW40" s="49">
        <f>W40/S40</f>
        <v>154.5</v>
      </c>
      <c r="AX40" s="50">
        <f>Y40/W40</f>
        <v>0.81877022653721687</v>
      </c>
      <c r="AY40" s="50">
        <f>U40/S40</f>
        <v>1</v>
      </c>
      <c r="AZ40" s="50">
        <f>U40/(S40*3.06)</f>
        <v>0.32679738562091504</v>
      </c>
      <c r="BA40" s="45">
        <v>44288</v>
      </c>
      <c r="BB40" s="45">
        <v>338</v>
      </c>
      <c r="BC40" s="45" t="s">
        <v>184</v>
      </c>
      <c r="BD40" s="45">
        <v>51202080606</v>
      </c>
      <c r="BE40" s="45" t="s">
        <v>156</v>
      </c>
      <c r="BF40" s="45">
        <v>39.171901699999999</v>
      </c>
      <c r="BG40" s="45">
        <v>-86.418403600000005</v>
      </c>
      <c r="BH40" s="45" t="s">
        <v>92</v>
      </c>
      <c r="BI40" s="45">
        <v>5</v>
      </c>
      <c r="BJ40" s="45">
        <v>5</v>
      </c>
      <c r="BK40" s="45">
        <v>3.1</v>
      </c>
      <c r="BL40" s="45" t="s">
        <v>96</v>
      </c>
      <c r="BM40" s="45">
        <v>3.0000000000000001E-3</v>
      </c>
      <c r="BN40" s="45">
        <v>0.42599999999999999</v>
      </c>
      <c r="BO40" s="45" t="s">
        <v>98</v>
      </c>
      <c r="BP40" s="45">
        <v>1.7433317459562177E-4</v>
      </c>
      <c r="BQ40" s="45">
        <v>0.45700000000000002</v>
      </c>
      <c r="BR40" s="45">
        <v>2.2499999999999999E-2</v>
      </c>
      <c r="BS40" s="45">
        <v>10</v>
      </c>
      <c r="BT40" s="45">
        <v>0</v>
      </c>
      <c r="BU40" s="45">
        <v>0</v>
      </c>
      <c r="BV40" s="45">
        <v>12</v>
      </c>
      <c r="BW40" s="45">
        <v>3</v>
      </c>
      <c r="BX40" s="45">
        <v>9</v>
      </c>
      <c r="BY40" s="45">
        <v>0</v>
      </c>
      <c r="BZ40" s="45">
        <v>5</v>
      </c>
      <c r="CA40" s="45">
        <v>2</v>
      </c>
      <c r="CB40" s="45">
        <v>2</v>
      </c>
      <c r="CC40" s="45">
        <v>8</v>
      </c>
      <c r="CD40" s="45">
        <v>0</v>
      </c>
      <c r="CE40" s="45">
        <v>0</v>
      </c>
      <c r="CF40" s="45">
        <v>0</v>
      </c>
      <c r="CG40" s="45">
        <v>51</v>
      </c>
      <c r="CH40" s="45">
        <v>120</v>
      </c>
    </row>
    <row r="41" spans="1:86" ht="14" customHeight="1" x14ac:dyDescent="0.35">
      <c r="A41" s="79">
        <v>341</v>
      </c>
      <c r="B41" s="61" t="s">
        <v>234</v>
      </c>
      <c r="C41" s="61" t="s">
        <v>233</v>
      </c>
      <c r="D41" s="63">
        <v>39.175499000000002</v>
      </c>
      <c r="E41" s="63">
        <v>-86.432800299999997</v>
      </c>
      <c r="F41" s="59" t="s">
        <v>306</v>
      </c>
      <c r="G41" s="59" t="s">
        <v>185</v>
      </c>
      <c r="H41" s="59">
        <v>51202080606</v>
      </c>
      <c r="I41" s="59">
        <v>39.175499000000002</v>
      </c>
      <c r="J41" s="59">
        <v>-86.432800299999997</v>
      </c>
      <c r="K41" s="59" t="s">
        <v>92</v>
      </c>
      <c r="L41" s="68">
        <v>1</v>
      </c>
      <c r="M41" s="70"/>
      <c r="N41" s="62">
        <v>410.6</v>
      </c>
      <c r="O41" s="62" t="s">
        <v>93</v>
      </c>
      <c r="P41" s="70"/>
      <c r="Q41" s="86">
        <v>2</v>
      </c>
      <c r="R41" s="70" t="s">
        <v>94</v>
      </c>
      <c r="S41" s="71">
        <v>2E-3</v>
      </c>
      <c r="T41" s="70"/>
      <c r="U41" s="71">
        <v>3.0000000000000001E-3</v>
      </c>
      <c r="V41" s="70" t="s">
        <v>94</v>
      </c>
      <c r="W41" s="71">
        <v>0.1</v>
      </c>
      <c r="X41" s="70" t="s">
        <v>94</v>
      </c>
      <c r="Y41" s="71">
        <v>7.9000000000000008E-3</v>
      </c>
      <c r="Z41" s="70"/>
      <c r="AA41" s="71">
        <v>2.5000000000000001E-2</v>
      </c>
      <c r="AB41" s="69">
        <v>7.3525920166920607E-3</v>
      </c>
      <c r="AC41" s="62"/>
      <c r="AD41" s="68">
        <v>10</v>
      </c>
      <c r="AE41" s="68">
        <v>5</v>
      </c>
      <c r="AF41" s="68">
        <v>5</v>
      </c>
      <c r="AG41" s="68">
        <v>10</v>
      </c>
      <c r="AH41" s="68">
        <v>8</v>
      </c>
      <c r="AI41" s="68">
        <v>12</v>
      </c>
      <c r="AJ41" s="68">
        <v>5</v>
      </c>
      <c r="AK41" s="68">
        <v>5</v>
      </c>
      <c r="AL41" s="68">
        <v>4</v>
      </c>
      <c r="AM41" s="68">
        <v>3</v>
      </c>
      <c r="AN41" s="68">
        <v>4</v>
      </c>
      <c r="AO41" s="68">
        <v>1</v>
      </c>
      <c r="AP41" s="68">
        <v>0</v>
      </c>
      <c r="AQ41" s="68">
        <v>0</v>
      </c>
      <c r="AR41" s="76">
        <v>72</v>
      </c>
      <c r="AS41" s="68">
        <v>250</v>
      </c>
      <c r="AT41" s="83">
        <v>16</v>
      </c>
      <c r="AU41" s="83">
        <v>6</v>
      </c>
      <c r="AW41" s="49">
        <f>W41/S41</f>
        <v>50</v>
      </c>
      <c r="AX41" s="50">
        <f>Y41/W41</f>
        <v>7.9000000000000001E-2</v>
      </c>
      <c r="AY41" s="50">
        <f>U41/S41</f>
        <v>1.5</v>
      </c>
      <c r="AZ41" s="50">
        <f>U41/(S41*3.06)</f>
        <v>0.49019607843137253</v>
      </c>
      <c r="BA41" s="45">
        <v>44288</v>
      </c>
      <c r="BB41" s="45">
        <v>341</v>
      </c>
      <c r="BC41" s="45" t="s">
        <v>184</v>
      </c>
      <c r="BD41" s="45">
        <v>51202080606</v>
      </c>
      <c r="BE41" s="45" t="s">
        <v>156</v>
      </c>
      <c r="BF41" s="45">
        <v>39.175499000000002</v>
      </c>
      <c r="BG41" s="45">
        <v>-86.432800299999997</v>
      </c>
      <c r="BH41" s="45" t="s">
        <v>92</v>
      </c>
      <c r="BI41" s="45">
        <v>6.5</v>
      </c>
      <c r="BJ41" s="45">
        <v>6</v>
      </c>
      <c r="BK41" s="45">
        <v>4.0999999999999996</v>
      </c>
      <c r="BL41" s="45" t="s">
        <v>96</v>
      </c>
      <c r="BM41" s="45">
        <v>8.0000000000000002E-3</v>
      </c>
      <c r="BN41" s="45">
        <v>0.14899999999999999</v>
      </c>
      <c r="BO41" s="45" t="s">
        <v>98</v>
      </c>
      <c r="BP41" s="45">
        <v>1.9677422401663267E-3</v>
      </c>
      <c r="BQ41" s="45">
        <v>0.34200000000000003</v>
      </c>
      <c r="BR41" s="45">
        <v>2.9000000000000001E-2</v>
      </c>
      <c r="BS41" s="45">
        <v>10</v>
      </c>
      <c r="BT41" s="45">
        <v>5</v>
      </c>
      <c r="BU41" s="45">
        <v>5</v>
      </c>
      <c r="BV41" s="45">
        <v>6</v>
      </c>
      <c r="BW41" s="45">
        <v>3</v>
      </c>
      <c r="BX41" s="45">
        <v>9</v>
      </c>
      <c r="BY41" s="45">
        <v>5</v>
      </c>
      <c r="BZ41" s="45">
        <v>5</v>
      </c>
      <c r="CA41" s="45">
        <v>4</v>
      </c>
      <c r="CB41" s="45">
        <v>2</v>
      </c>
      <c r="CC41" s="45">
        <v>4</v>
      </c>
      <c r="CD41" s="45">
        <v>5</v>
      </c>
      <c r="CE41" s="45">
        <v>5</v>
      </c>
      <c r="CF41" s="45">
        <v>5.5</v>
      </c>
      <c r="CG41" s="45">
        <v>73.5</v>
      </c>
      <c r="CH41" s="45">
        <v>120</v>
      </c>
    </row>
    <row r="42" spans="1:86" ht="14" customHeight="1" x14ac:dyDescent="0.35">
      <c r="A42" s="79">
        <v>343</v>
      </c>
      <c r="B42" s="61" t="s">
        <v>194</v>
      </c>
      <c r="C42" s="61" t="s">
        <v>232</v>
      </c>
      <c r="D42" s="63">
        <v>39.212398499999999</v>
      </c>
      <c r="E42" s="63">
        <v>-86.119796800000003</v>
      </c>
      <c r="F42" s="59" t="s">
        <v>297</v>
      </c>
      <c r="G42" s="59" t="s">
        <v>185</v>
      </c>
      <c r="H42" s="59">
        <v>51202080603</v>
      </c>
      <c r="I42" s="59">
        <v>39.212398499999999</v>
      </c>
      <c r="J42" s="59">
        <v>-86.119796800000003</v>
      </c>
      <c r="K42" s="59" t="s">
        <v>114</v>
      </c>
      <c r="L42" s="68"/>
      <c r="M42" s="70"/>
      <c r="N42" s="62"/>
      <c r="O42" s="62"/>
      <c r="P42" s="70"/>
      <c r="Q42" s="86"/>
      <c r="R42" s="70"/>
      <c r="S42" s="71"/>
      <c r="T42" s="70"/>
      <c r="U42" s="71"/>
      <c r="V42" s="70"/>
      <c r="W42" s="71"/>
      <c r="X42" s="70"/>
      <c r="Y42" s="71"/>
      <c r="Z42" s="70"/>
      <c r="AA42" s="71"/>
      <c r="AB42" s="69"/>
      <c r="AC42" s="62"/>
      <c r="AD42" s="68">
        <v>12</v>
      </c>
      <c r="AE42" s="68">
        <v>5</v>
      </c>
      <c r="AF42" s="68">
        <v>5</v>
      </c>
      <c r="AG42" s="68">
        <v>8</v>
      </c>
      <c r="AH42" s="68">
        <v>3</v>
      </c>
      <c r="AI42" s="68">
        <v>6</v>
      </c>
      <c r="AJ42" s="68">
        <v>6.5</v>
      </c>
      <c r="AK42" s="68">
        <v>2.7</v>
      </c>
      <c r="AL42" s="68">
        <v>2</v>
      </c>
      <c r="AM42" s="68">
        <v>3</v>
      </c>
      <c r="AN42" s="68">
        <v>4</v>
      </c>
      <c r="AO42" s="68">
        <v>0</v>
      </c>
      <c r="AP42" s="68">
        <v>0</v>
      </c>
      <c r="AQ42" s="68">
        <v>0</v>
      </c>
      <c r="AR42" s="76">
        <v>57.2</v>
      </c>
      <c r="AS42" s="68" t="s">
        <v>115</v>
      </c>
      <c r="AT42" s="83"/>
      <c r="AU42" s="83"/>
      <c r="BA42" s="45">
        <v>44288</v>
      </c>
      <c r="BB42" s="45">
        <v>343</v>
      </c>
      <c r="BC42" s="45" t="s">
        <v>194</v>
      </c>
      <c r="BD42" s="45">
        <v>51202080603</v>
      </c>
      <c r="BE42" s="45" t="s">
        <v>156</v>
      </c>
      <c r="BF42" s="45">
        <v>39.212398499999999</v>
      </c>
      <c r="BG42" s="45">
        <v>-86.119796800000003</v>
      </c>
      <c r="BH42" s="45" t="s">
        <v>92</v>
      </c>
      <c r="BI42" s="45">
        <v>5</v>
      </c>
      <c r="BJ42" s="45">
        <v>5</v>
      </c>
      <c r="BK42" s="45">
        <v>2</v>
      </c>
      <c r="BL42" s="45" t="s">
        <v>96</v>
      </c>
      <c r="BM42" s="45">
        <v>5.0000000000000001E-3</v>
      </c>
      <c r="BN42" s="45">
        <v>8.1000000000000003E-2</v>
      </c>
      <c r="BO42" s="45" t="s">
        <v>98</v>
      </c>
      <c r="BP42" s="45">
        <v>1.7433317459562177E-4</v>
      </c>
      <c r="BQ42" s="45">
        <v>0.14899999999999999</v>
      </c>
      <c r="BR42" s="45">
        <v>2.5000000000000001E-2</v>
      </c>
      <c r="BS42" s="45">
        <v>8</v>
      </c>
      <c r="BT42" s="45">
        <v>5</v>
      </c>
      <c r="BU42" s="45">
        <v>0</v>
      </c>
      <c r="BV42" s="45">
        <v>4</v>
      </c>
      <c r="BW42" s="45">
        <v>3</v>
      </c>
      <c r="BX42" s="45">
        <v>6</v>
      </c>
      <c r="BY42" s="45">
        <v>5</v>
      </c>
      <c r="BZ42" s="45">
        <v>2</v>
      </c>
      <c r="CA42" s="45">
        <v>2</v>
      </c>
      <c r="CB42" s="45">
        <v>2</v>
      </c>
      <c r="CC42" s="45">
        <v>4</v>
      </c>
      <c r="CD42" s="45">
        <v>5</v>
      </c>
      <c r="CE42" s="45">
        <v>4</v>
      </c>
      <c r="CF42" s="45">
        <v>4</v>
      </c>
      <c r="CG42" s="45">
        <v>54</v>
      </c>
      <c r="CH42" s="45">
        <v>100</v>
      </c>
    </row>
    <row r="43" spans="1:86" ht="14" customHeight="1" x14ac:dyDescent="0.35">
      <c r="A43" s="79">
        <v>348</v>
      </c>
      <c r="B43" s="61" t="s">
        <v>183</v>
      </c>
      <c r="C43" s="61" t="s">
        <v>231</v>
      </c>
      <c r="D43" s="63">
        <v>39.210800200000001</v>
      </c>
      <c r="E43" s="63">
        <v>-86.169899000000001</v>
      </c>
      <c r="F43" s="59" t="s">
        <v>296</v>
      </c>
      <c r="G43" s="59" t="s">
        <v>185</v>
      </c>
      <c r="H43" s="59">
        <v>51202080602</v>
      </c>
      <c r="I43" s="59">
        <v>39.210800200000001</v>
      </c>
      <c r="J43" s="59">
        <v>-86.169899000000001</v>
      </c>
      <c r="K43" s="59" t="s">
        <v>92</v>
      </c>
      <c r="L43" s="68">
        <v>0</v>
      </c>
      <c r="M43" s="70"/>
      <c r="N43" s="62">
        <v>167</v>
      </c>
      <c r="O43" s="62" t="s">
        <v>93</v>
      </c>
      <c r="P43" s="70"/>
      <c r="Q43" s="86">
        <v>5.5</v>
      </c>
      <c r="R43" s="70"/>
      <c r="S43" s="71">
        <v>3.0000000000000001E-3</v>
      </c>
      <c r="T43" s="70"/>
      <c r="U43" s="71">
        <v>3.0000000000000001E-3</v>
      </c>
      <c r="V43" s="70"/>
      <c r="W43" s="71">
        <v>0.115</v>
      </c>
      <c r="X43" s="70" t="s">
        <v>94</v>
      </c>
      <c r="Y43" s="71">
        <v>7.9000000000000008E-3</v>
      </c>
      <c r="Z43" s="70"/>
      <c r="AA43" s="71">
        <v>3.1E-2</v>
      </c>
      <c r="AB43" s="69">
        <v>1.058512653095316E-2</v>
      </c>
      <c r="AC43" s="62"/>
      <c r="AD43" s="68">
        <v>6</v>
      </c>
      <c r="AE43" s="68">
        <v>5</v>
      </c>
      <c r="AF43" s="68">
        <v>0</v>
      </c>
      <c r="AG43" s="68">
        <v>8</v>
      </c>
      <c r="AH43" s="68">
        <v>3</v>
      </c>
      <c r="AI43" s="68">
        <v>12</v>
      </c>
      <c r="AJ43" s="68">
        <v>8</v>
      </c>
      <c r="AK43" s="68">
        <v>3</v>
      </c>
      <c r="AL43" s="68">
        <v>4</v>
      </c>
      <c r="AM43" s="68">
        <v>3</v>
      </c>
      <c r="AN43" s="68">
        <v>5</v>
      </c>
      <c r="AO43" s="68">
        <v>2</v>
      </c>
      <c r="AP43" s="68">
        <v>4</v>
      </c>
      <c r="AQ43" s="68">
        <v>0</v>
      </c>
      <c r="AR43" s="76">
        <v>63</v>
      </c>
      <c r="AS43" s="68">
        <v>200</v>
      </c>
      <c r="AT43" s="83">
        <v>18</v>
      </c>
      <c r="AU43" s="83">
        <v>6</v>
      </c>
      <c r="AW43" s="49">
        <f>W43/S43</f>
        <v>38.333333333333336</v>
      </c>
      <c r="AX43" s="50">
        <f>Y43/W43</f>
        <v>6.8695652173913047E-2</v>
      </c>
      <c r="AY43" s="50">
        <f>U43/S43</f>
        <v>1</v>
      </c>
      <c r="AZ43" s="50">
        <f>U43/(S43*3.06)</f>
        <v>0.32679738562091504</v>
      </c>
      <c r="BA43" s="45">
        <v>44288</v>
      </c>
      <c r="BB43" s="45">
        <v>348</v>
      </c>
      <c r="BC43" s="45" t="s">
        <v>196</v>
      </c>
      <c r="BD43" s="45">
        <v>51202080602</v>
      </c>
      <c r="BE43" s="45" t="s">
        <v>156</v>
      </c>
      <c r="BF43" s="45">
        <v>39.210800200000001</v>
      </c>
      <c r="BG43" s="45">
        <v>-86.169899000000001</v>
      </c>
      <c r="BH43" s="45" t="s">
        <v>92</v>
      </c>
      <c r="BI43" s="45">
        <v>6</v>
      </c>
      <c r="BJ43" s="45">
        <v>5</v>
      </c>
      <c r="BK43" s="45">
        <v>5.2</v>
      </c>
      <c r="BL43" s="45">
        <v>2.2000000000002018</v>
      </c>
      <c r="BM43" s="45">
        <v>3.0000000000000001E-3</v>
      </c>
      <c r="BN43" s="45">
        <v>0.308</v>
      </c>
      <c r="BO43" s="45" t="s">
        <v>98</v>
      </c>
      <c r="BP43" s="45">
        <v>1.8903330013787928E-4</v>
      </c>
      <c r="BQ43" s="45">
        <v>0.41199999999999998</v>
      </c>
      <c r="BR43" s="45">
        <v>2.3E-2</v>
      </c>
      <c r="BS43" s="45">
        <v>10</v>
      </c>
      <c r="BT43" s="45">
        <v>0</v>
      </c>
      <c r="BU43" s="45">
        <v>0</v>
      </c>
      <c r="BV43" s="45">
        <v>12</v>
      </c>
      <c r="BW43" s="45">
        <v>0</v>
      </c>
      <c r="BX43" s="45">
        <v>12</v>
      </c>
      <c r="BY43" s="45">
        <v>5</v>
      </c>
      <c r="BZ43" s="45">
        <v>1</v>
      </c>
      <c r="CA43" s="45">
        <v>4</v>
      </c>
      <c r="CB43" s="45">
        <v>2</v>
      </c>
      <c r="CC43" s="45">
        <v>4</v>
      </c>
      <c r="CD43" s="45">
        <v>3</v>
      </c>
      <c r="CE43" s="45">
        <v>8</v>
      </c>
      <c r="CF43" s="45">
        <v>4</v>
      </c>
      <c r="CG43" s="45">
        <v>65</v>
      </c>
      <c r="CH43" s="45">
        <v>50</v>
      </c>
    </row>
    <row r="44" spans="1:86" ht="14" customHeight="1" x14ac:dyDescent="0.35">
      <c r="A44" s="79">
        <v>355</v>
      </c>
      <c r="B44" s="61" t="s">
        <v>188</v>
      </c>
      <c r="C44" s="61" t="s">
        <v>230</v>
      </c>
      <c r="D44" s="63">
        <v>39.201499900000002</v>
      </c>
      <c r="E44" s="63">
        <v>-86.191802999999993</v>
      </c>
      <c r="F44" s="59" t="s">
        <v>296</v>
      </c>
      <c r="G44" s="59" t="s">
        <v>185</v>
      </c>
      <c r="H44" s="59">
        <v>51202080602</v>
      </c>
      <c r="I44" s="59">
        <v>39.201499900000002</v>
      </c>
      <c r="J44" s="59">
        <v>-86.191802999999993</v>
      </c>
      <c r="K44" s="59" t="s">
        <v>114</v>
      </c>
      <c r="L44" s="68"/>
      <c r="M44" s="70"/>
      <c r="N44" s="62"/>
      <c r="O44" s="62"/>
      <c r="P44" s="70"/>
      <c r="Q44" s="86"/>
      <c r="R44" s="70"/>
      <c r="S44" s="71"/>
      <c r="T44" s="70"/>
      <c r="U44" s="71"/>
      <c r="V44" s="70"/>
      <c r="W44" s="71"/>
      <c r="X44" s="70"/>
      <c r="Y44" s="71"/>
      <c r="Z44" s="70"/>
      <c r="AA44" s="71"/>
      <c r="AB44" s="69"/>
      <c r="AC44" s="62"/>
      <c r="AD44" s="68">
        <v>10</v>
      </c>
      <c r="AE44" s="68">
        <v>5</v>
      </c>
      <c r="AF44" s="68">
        <v>5</v>
      </c>
      <c r="AG44" s="68">
        <v>2</v>
      </c>
      <c r="AH44" s="68">
        <v>3</v>
      </c>
      <c r="AI44" s="68">
        <v>9</v>
      </c>
      <c r="AJ44" s="68">
        <v>8</v>
      </c>
      <c r="AK44" s="68">
        <v>4.5</v>
      </c>
      <c r="AL44" s="68">
        <v>2</v>
      </c>
      <c r="AM44" s="68">
        <v>3</v>
      </c>
      <c r="AN44" s="68">
        <v>0</v>
      </c>
      <c r="AO44" s="68">
        <v>0</v>
      </c>
      <c r="AP44" s="68">
        <v>0</v>
      </c>
      <c r="AQ44" s="68">
        <v>0</v>
      </c>
      <c r="AR44" s="76">
        <v>51.5</v>
      </c>
      <c r="AS44" s="68" t="s">
        <v>115</v>
      </c>
      <c r="AT44" s="83"/>
      <c r="AU44" s="83"/>
      <c r="BA44" s="45">
        <v>44288</v>
      </c>
      <c r="BB44" s="45">
        <v>355</v>
      </c>
      <c r="BC44" s="45" t="s">
        <v>196</v>
      </c>
      <c r="BD44" s="45">
        <v>51202080602</v>
      </c>
      <c r="BE44" s="45" t="s">
        <v>156</v>
      </c>
      <c r="BF44" s="45">
        <v>39.201499900000002</v>
      </c>
      <c r="BG44" s="45">
        <v>-86.191802999999993</v>
      </c>
      <c r="BH44" s="45" t="s">
        <v>92</v>
      </c>
      <c r="BI44" s="45">
        <v>7</v>
      </c>
      <c r="BJ44" s="45">
        <v>4</v>
      </c>
      <c r="BK44" s="45">
        <v>3</v>
      </c>
      <c r="BL44" s="45">
        <v>0.59999999999993392</v>
      </c>
      <c r="BM44" s="45">
        <v>0.01</v>
      </c>
      <c r="BN44" s="45">
        <v>7.1999999999999995E-2</v>
      </c>
      <c r="BO44" s="45" t="s">
        <v>98</v>
      </c>
      <c r="BP44" s="45">
        <v>2.0485722201415625E-5</v>
      </c>
      <c r="BQ44" s="45">
        <v>0.254</v>
      </c>
      <c r="BR44" s="45">
        <v>3.7999999999999999E-2</v>
      </c>
      <c r="BS44" s="45">
        <v>10</v>
      </c>
      <c r="BT44" s="45">
        <v>5</v>
      </c>
      <c r="BU44" s="45">
        <v>5</v>
      </c>
      <c r="BV44" s="45">
        <v>0</v>
      </c>
      <c r="BW44" s="45">
        <v>6</v>
      </c>
      <c r="BX44" s="45">
        <v>9</v>
      </c>
      <c r="BY44" s="45">
        <v>5</v>
      </c>
      <c r="BZ44" s="45">
        <v>2</v>
      </c>
      <c r="CA44" s="45">
        <v>2</v>
      </c>
      <c r="CB44" s="45">
        <v>2</v>
      </c>
      <c r="CC44" s="45">
        <v>0</v>
      </c>
      <c r="CD44" s="45">
        <v>1</v>
      </c>
      <c r="CE44" s="45">
        <v>4</v>
      </c>
      <c r="CF44" s="45">
        <v>4</v>
      </c>
      <c r="CG44" s="45">
        <v>55</v>
      </c>
      <c r="CH44" s="45">
        <v>50</v>
      </c>
    </row>
    <row r="45" spans="1:86" ht="14" customHeight="1" x14ac:dyDescent="0.35">
      <c r="A45" s="79">
        <v>368</v>
      </c>
      <c r="B45" s="61" t="s">
        <v>229</v>
      </c>
      <c r="C45" s="61" t="s">
        <v>228</v>
      </c>
      <c r="D45" s="63">
        <v>39.198001900000001</v>
      </c>
      <c r="E45" s="63">
        <v>-86.300399799999994</v>
      </c>
      <c r="F45" s="59" t="s">
        <v>295</v>
      </c>
      <c r="G45" s="59" t="s">
        <v>185</v>
      </c>
      <c r="H45" s="59">
        <v>51202080604</v>
      </c>
      <c r="I45" s="59">
        <v>39.198001900000001</v>
      </c>
      <c r="J45" s="59">
        <v>-86.300399799999994</v>
      </c>
      <c r="K45" s="59" t="s">
        <v>114</v>
      </c>
      <c r="L45" s="68"/>
      <c r="M45" s="70"/>
      <c r="N45" s="62"/>
      <c r="O45" s="62"/>
      <c r="P45" s="70"/>
      <c r="Q45" s="86"/>
      <c r="R45" s="70"/>
      <c r="S45" s="71"/>
      <c r="T45" s="70"/>
      <c r="U45" s="71"/>
      <c r="V45" s="70"/>
      <c r="W45" s="71"/>
      <c r="X45" s="70"/>
      <c r="Y45" s="71"/>
      <c r="Z45" s="70"/>
      <c r="AA45" s="71"/>
      <c r="AB45" s="69"/>
      <c r="AC45" s="62"/>
      <c r="AD45" s="68">
        <v>14</v>
      </c>
      <c r="AE45" s="68">
        <v>5</v>
      </c>
      <c r="AF45" s="68">
        <v>5</v>
      </c>
      <c r="AG45" s="68">
        <v>10</v>
      </c>
      <c r="AH45" s="68">
        <v>3</v>
      </c>
      <c r="AI45" s="68">
        <v>9</v>
      </c>
      <c r="AJ45" s="68">
        <v>5</v>
      </c>
      <c r="AK45" s="68">
        <v>3</v>
      </c>
      <c r="AL45" s="68">
        <v>2</v>
      </c>
      <c r="AM45" s="68">
        <v>3</v>
      </c>
      <c r="AN45" s="68">
        <v>0</v>
      </c>
      <c r="AO45" s="68">
        <v>0</v>
      </c>
      <c r="AP45" s="68">
        <v>0</v>
      </c>
      <c r="AQ45" s="68">
        <v>0</v>
      </c>
      <c r="AR45" s="76">
        <v>59</v>
      </c>
      <c r="AS45" s="68" t="s">
        <v>115</v>
      </c>
      <c r="AT45" s="83"/>
      <c r="AU45" s="83"/>
      <c r="BA45" s="45">
        <v>44288</v>
      </c>
      <c r="BB45" s="45">
        <v>368</v>
      </c>
      <c r="BC45" s="45" t="s">
        <v>207</v>
      </c>
      <c r="BD45" s="45">
        <v>51202080604</v>
      </c>
      <c r="BE45" s="45" t="s">
        <v>156</v>
      </c>
      <c r="BF45" s="45">
        <v>39.198001900000001</v>
      </c>
      <c r="BG45" s="45">
        <v>-86.300399799999994</v>
      </c>
      <c r="BH45" s="45" t="s">
        <v>92</v>
      </c>
      <c r="BI45" s="45">
        <v>6</v>
      </c>
      <c r="BJ45" s="45">
        <v>3</v>
      </c>
      <c r="BK45" s="45">
        <v>32.700000000000003</v>
      </c>
      <c r="BL45" s="45" t="s">
        <v>96</v>
      </c>
      <c r="BM45" s="45">
        <v>8.9999999999999993E-3</v>
      </c>
      <c r="BN45" s="45">
        <v>0.01</v>
      </c>
      <c r="BO45" s="45" t="s">
        <v>98</v>
      </c>
      <c r="BP45" s="45">
        <v>1.8903582704684841E-6</v>
      </c>
      <c r="BQ45" s="45" t="s">
        <v>103</v>
      </c>
      <c r="BR45" s="45">
        <v>2.7000000000000003E-2</v>
      </c>
      <c r="BS45" s="45">
        <v>10</v>
      </c>
      <c r="BT45" s="45">
        <v>5</v>
      </c>
      <c r="BU45" s="45">
        <v>0</v>
      </c>
      <c r="BV45" s="45">
        <v>8</v>
      </c>
      <c r="BW45" s="45">
        <v>3</v>
      </c>
      <c r="BX45" s="45">
        <v>9</v>
      </c>
      <c r="BY45" s="45">
        <v>5</v>
      </c>
      <c r="BZ45" s="45">
        <v>5</v>
      </c>
      <c r="CA45" s="45">
        <v>0</v>
      </c>
      <c r="CB45" s="45">
        <v>2</v>
      </c>
      <c r="CC45" s="45">
        <v>4</v>
      </c>
      <c r="CD45" s="45">
        <v>1</v>
      </c>
      <c r="CE45" s="45">
        <v>4</v>
      </c>
      <c r="CF45" s="45">
        <v>4</v>
      </c>
      <c r="CG45" s="45">
        <v>60</v>
      </c>
      <c r="CH45" s="45">
        <v>60</v>
      </c>
    </row>
    <row r="46" spans="1:86" ht="14" customHeight="1" x14ac:dyDescent="0.35">
      <c r="A46" s="79">
        <v>369</v>
      </c>
      <c r="B46" s="61" t="s">
        <v>227</v>
      </c>
      <c r="C46" s="61" t="s">
        <v>226</v>
      </c>
      <c r="D46" s="63">
        <v>39.157100700000001</v>
      </c>
      <c r="E46" s="63">
        <v>-86.288696299999998</v>
      </c>
      <c r="F46" s="59" t="s">
        <v>294</v>
      </c>
      <c r="G46" s="59" t="s">
        <v>185</v>
      </c>
      <c r="H46" s="59">
        <v>51202080605</v>
      </c>
      <c r="I46" s="59">
        <v>39.157100700000001</v>
      </c>
      <c r="J46" s="59">
        <v>-86.288696299999998</v>
      </c>
      <c r="K46" s="59" t="s">
        <v>92</v>
      </c>
      <c r="L46" s="68">
        <v>1</v>
      </c>
      <c r="M46" s="70"/>
      <c r="N46" s="62">
        <v>160.9</v>
      </c>
      <c r="O46" s="62" t="s">
        <v>93</v>
      </c>
      <c r="P46" s="70"/>
      <c r="Q46" s="86">
        <v>0.7</v>
      </c>
      <c r="R46" s="70" t="s">
        <v>94</v>
      </c>
      <c r="S46" s="71">
        <v>2E-3</v>
      </c>
      <c r="T46" s="70"/>
      <c r="U46" s="71">
        <v>6.0000000000000001E-3</v>
      </c>
      <c r="V46" s="70"/>
      <c r="W46" s="71">
        <v>0.1085</v>
      </c>
      <c r="X46" s="70"/>
      <c r="Y46" s="71">
        <v>0.11600000000000001</v>
      </c>
      <c r="Z46" s="70"/>
      <c r="AA46" s="71">
        <v>2.7E-2</v>
      </c>
      <c r="AB46" s="69">
        <v>2.5095053683701043E-2</v>
      </c>
      <c r="AC46" s="62"/>
      <c r="AD46" s="68">
        <v>10</v>
      </c>
      <c r="AE46" s="68">
        <v>5</v>
      </c>
      <c r="AF46" s="68">
        <v>0</v>
      </c>
      <c r="AG46" s="68">
        <v>8</v>
      </c>
      <c r="AH46" s="68">
        <v>3</v>
      </c>
      <c r="AI46" s="68">
        <v>9</v>
      </c>
      <c r="AJ46" s="68">
        <v>5</v>
      </c>
      <c r="AK46" s="68">
        <v>5</v>
      </c>
      <c r="AL46" s="68">
        <v>2</v>
      </c>
      <c r="AM46" s="68">
        <v>3</v>
      </c>
      <c r="AN46" s="68">
        <v>6</v>
      </c>
      <c r="AO46" s="68">
        <v>1</v>
      </c>
      <c r="AP46" s="68">
        <v>0</v>
      </c>
      <c r="AQ46" s="68">
        <v>0</v>
      </c>
      <c r="AR46" s="76">
        <v>57</v>
      </c>
      <c r="AS46" s="68">
        <v>185</v>
      </c>
      <c r="AT46" s="83">
        <v>16</v>
      </c>
      <c r="AU46" s="83">
        <v>6.5</v>
      </c>
      <c r="AW46" s="49">
        <f>W46/S46</f>
        <v>54.25</v>
      </c>
      <c r="AX46" s="50">
        <f>Y46/W46</f>
        <v>1.0691244239631337</v>
      </c>
      <c r="AY46" s="50">
        <f>U46/S46</f>
        <v>3</v>
      </c>
      <c r="AZ46" s="50">
        <f>U46/(S46*3.06)</f>
        <v>0.98039215686274506</v>
      </c>
      <c r="BA46" s="45">
        <v>44288</v>
      </c>
      <c r="BB46" s="45">
        <v>369</v>
      </c>
      <c r="BC46" s="45" t="s">
        <v>191</v>
      </c>
      <c r="BD46" s="45">
        <v>51202080605</v>
      </c>
      <c r="BE46" s="45" t="s">
        <v>156</v>
      </c>
      <c r="BF46" s="45">
        <v>39.157100700000001</v>
      </c>
      <c r="BG46" s="45">
        <v>-86.288696299999998</v>
      </c>
      <c r="BH46" s="45" t="s">
        <v>92</v>
      </c>
      <c r="BI46" s="45">
        <v>5</v>
      </c>
      <c r="BJ46" s="45">
        <v>5</v>
      </c>
      <c r="BK46" s="45">
        <v>3.1</v>
      </c>
      <c r="BL46" s="45" t="s">
        <v>96</v>
      </c>
      <c r="BM46" s="45">
        <v>8.9999999999999993E-3</v>
      </c>
      <c r="BN46" s="45">
        <v>0.13800000000000001</v>
      </c>
      <c r="BO46" s="45" t="s">
        <v>98</v>
      </c>
      <c r="BP46" s="45">
        <v>1.7433317459562177E-4</v>
      </c>
      <c r="BQ46" s="45">
        <v>0.224</v>
      </c>
      <c r="BR46" s="45">
        <v>2.8000000000000001E-2</v>
      </c>
      <c r="BS46" s="45">
        <v>12</v>
      </c>
      <c r="BT46" s="45">
        <v>5</v>
      </c>
      <c r="BU46" s="45">
        <v>5</v>
      </c>
      <c r="BV46" s="45">
        <v>16</v>
      </c>
      <c r="BW46" s="45">
        <v>8</v>
      </c>
      <c r="BX46" s="45">
        <v>9</v>
      </c>
      <c r="BY46" s="45">
        <v>5</v>
      </c>
      <c r="BZ46" s="45">
        <v>2</v>
      </c>
      <c r="CA46" s="45">
        <v>2</v>
      </c>
      <c r="CB46" s="45">
        <v>2</v>
      </c>
      <c r="CC46" s="45">
        <v>0</v>
      </c>
      <c r="CD46" s="45">
        <v>3</v>
      </c>
      <c r="CE46" s="45">
        <v>6</v>
      </c>
      <c r="CF46" s="45">
        <v>7</v>
      </c>
      <c r="CG46" s="45">
        <v>82</v>
      </c>
      <c r="CH46" s="45">
        <v>50</v>
      </c>
    </row>
    <row r="47" spans="1:86" ht="14" customHeight="1" x14ac:dyDescent="0.35">
      <c r="A47" s="79">
        <v>373</v>
      </c>
      <c r="B47" s="61" t="s">
        <v>225</v>
      </c>
      <c r="C47" s="61" t="s">
        <v>224</v>
      </c>
      <c r="D47" s="63">
        <v>39.189998600000003</v>
      </c>
      <c r="E47" s="63">
        <v>-86.257896400000007</v>
      </c>
      <c r="F47" s="59" t="s">
        <v>295</v>
      </c>
      <c r="G47" s="59" t="s">
        <v>185</v>
      </c>
      <c r="H47" s="59">
        <v>51202080604</v>
      </c>
      <c r="I47" s="59">
        <v>39.189998600000003</v>
      </c>
      <c r="J47" s="59">
        <v>-86.257896400000007</v>
      </c>
      <c r="K47" s="59" t="s">
        <v>92</v>
      </c>
      <c r="L47" s="68">
        <v>0</v>
      </c>
      <c r="M47" s="70"/>
      <c r="N47" s="62">
        <v>27.5</v>
      </c>
      <c r="O47" s="62" t="s">
        <v>93</v>
      </c>
      <c r="P47" s="70"/>
      <c r="Q47" s="86">
        <v>1.2</v>
      </c>
      <c r="R47" s="70" t="s">
        <v>94</v>
      </c>
      <c r="S47" s="71">
        <v>2E-3</v>
      </c>
      <c r="T47" s="70"/>
      <c r="U47" s="71">
        <v>3.0000000000000001E-3</v>
      </c>
      <c r="V47" s="70"/>
      <c r="W47" s="71">
        <v>0.17100000000000001</v>
      </c>
      <c r="X47" s="70"/>
      <c r="Y47" s="71">
        <v>5.1999999999999998E-2</v>
      </c>
      <c r="Z47" s="70"/>
      <c r="AA47" s="71">
        <v>7.5999999999999998E-2</v>
      </c>
      <c r="AB47" s="69">
        <v>2.5950632785562582E-2</v>
      </c>
      <c r="AC47" s="62"/>
      <c r="AD47" s="68">
        <v>12</v>
      </c>
      <c r="AE47" s="68">
        <v>5</v>
      </c>
      <c r="AF47" s="68">
        <v>5</v>
      </c>
      <c r="AG47" s="68">
        <v>6</v>
      </c>
      <c r="AH47" s="68">
        <v>3</v>
      </c>
      <c r="AI47" s="68">
        <v>12</v>
      </c>
      <c r="AJ47" s="68">
        <v>5</v>
      </c>
      <c r="AK47" s="68">
        <v>1</v>
      </c>
      <c r="AL47" s="68">
        <v>2</v>
      </c>
      <c r="AM47" s="68">
        <v>3</v>
      </c>
      <c r="AN47" s="68">
        <v>4</v>
      </c>
      <c r="AO47" s="68">
        <v>0</v>
      </c>
      <c r="AP47" s="68">
        <v>0</v>
      </c>
      <c r="AQ47" s="68">
        <v>0</v>
      </c>
      <c r="AR47" s="76">
        <v>58</v>
      </c>
      <c r="AS47" s="68">
        <v>256</v>
      </c>
      <c r="AT47" s="83">
        <v>18</v>
      </c>
      <c r="AU47" s="83">
        <v>6</v>
      </c>
      <c r="AW47" s="49">
        <f>W47/S47</f>
        <v>85.5</v>
      </c>
      <c r="AX47" s="50">
        <f>Y47/W47</f>
        <v>0.30409356725146197</v>
      </c>
      <c r="AY47" s="50">
        <f>U47/S47</f>
        <v>1.5</v>
      </c>
      <c r="AZ47" s="50">
        <f>U47/(S47*3.06)</f>
        <v>0.49019607843137253</v>
      </c>
      <c r="BA47" s="45">
        <v>44288</v>
      </c>
      <c r="BB47" s="45">
        <v>373</v>
      </c>
      <c r="BC47" s="45" t="s">
        <v>207</v>
      </c>
      <c r="BD47" s="45">
        <v>51202080604</v>
      </c>
      <c r="BE47" s="45" t="s">
        <v>156</v>
      </c>
      <c r="BF47" s="45">
        <v>39.189998600000003</v>
      </c>
      <c r="BG47" s="45">
        <v>-86.257896400000007</v>
      </c>
      <c r="BH47" s="45" t="s">
        <v>92</v>
      </c>
      <c r="BI47" s="45">
        <v>7</v>
      </c>
      <c r="BJ47" s="45">
        <v>5</v>
      </c>
      <c r="BK47" s="45">
        <v>3.1</v>
      </c>
      <c r="BL47" s="45" t="s">
        <v>96</v>
      </c>
      <c r="BM47" s="45">
        <v>5.0000000000000001E-3</v>
      </c>
      <c r="BN47" s="45">
        <v>0.10249999999999999</v>
      </c>
      <c r="BO47" s="45" t="s">
        <v>98</v>
      </c>
      <c r="BP47" s="45">
        <v>2.0485452420445106E-4</v>
      </c>
      <c r="BQ47" s="45">
        <v>0.21</v>
      </c>
      <c r="BR47" s="45">
        <v>2.1999999999999999E-2</v>
      </c>
      <c r="BS47" s="45">
        <v>14</v>
      </c>
      <c r="BT47" s="45">
        <v>5</v>
      </c>
      <c r="BU47" s="45">
        <v>5</v>
      </c>
      <c r="BV47" s="45">
        <v>12</v>
      </c>
      <c r="BW47" s="45">
        <v>7</v>
      </c>
      <c r="BX47" s="45">
        <v>6</v>
      </c>
      <c r="BY47" s="45">
        <v>5</v>
      </c>
      <c r="BZ47" s="45">
        <v>3.7</v>
      </c>
      <c r="CA47" s="45">
        <v>2</v>
      </c>
      <c r="CB47" s="45">
        <v>2</v>
      </c>
      <c r="CC47" s="45">
        <v>0</v>
      </c>
      <c r="CD47" s="45">
        <v>3</v>
      </c>
      <c r="CE47" s="45">
        <v>6</v>
      </c>
      <c r="CF47" s="45">
        <v>5.5</v>
      </c>
      <c r="CG47" s="45">
        <v>76.2</v>
      </c>
      <c r="CH47" s="45">
        <v>25</v>
      </c>
    </row>
    <row r="48" spans="1:86" ht="14" customHeight="1" x14ac:dyDescent="0.35">
      <c r="A48" s="79">
        <v>377</v>
      </c>
      <c r="B48" s="61" t="s">
        <v>221</v>
      </c>
      <c r="C48" s="61" t="s">
        <v>223</v>
      </c>
      <c r="D48" s="63">
        <v>39.2029991</v>
      </c>
      <c r="E48" s="63">
        <v>-86.141403199999999</v>
      </c>
      <c r="F48" s="59" t="s">
        <v>297</v>
      </c>
      <c r="G48" s="59" t="s">
        <v>185</v>
      </c>
      <c r="H48" s="59">
        <v>51202080603</v>
      </c>
      <c r="I48" s="59">
        <v>39.2029991</v>
      </c>
      <c r="J48" s="59">
        <v>-86.141403199999999</v>
      </c>
      <c r="K48" s="59" t="s">
        <v>114</v>
      </c>
      <c r="L48" s="68"/>
      <c r="M48" s="70"/>
      <c r="N48" s="62"/>
      <c r="O48" s="62"/>
      <c r="P48" s="70"/>
      <c r="Q48" s="86"/>
      <c r="R48" s="70"/>
      <c r="S48" s="71"/>
      <c r="T48" s="70"/>
      <c r="U48" s="71"/>
      <c r="V48" s="70"/>
      <c r="W48" s="71"/>
      <c r="X48" s="70"/>
      <c r="Y48" s="71"/>
      <c r="Z48" s="70"/>
      <c r="AA48" s="71"/>
      <c r="AB48" s="69"/>
      <c r="AC48" s="62"/>
      <c r="AD48" s="68">
        <v>12</v>
      </c>
      <c r="AE48" s="68">
        <v>5</v>
      </c>
      <c r="AF48" s="68">
        <v>5</v>
      </c>
      <c r="AG48" s="68">
        <v>4</v>
      </c>
      <c r="AH48" s="68">
        <v>8</v>
      </c>
      <c r="AI48" s="68">
        <v>9</v>
      </c>
      <c r="AJ48" s="68">
        <v>6.5</v>
      </c>
      <c r="AK48" s="68">
        <v>3.3</v>
      </c>
      <c r="AL48" s="68">
        <v>4</v>
      </c>
      <c r="AM48" s="68">
        <v>3</v>
      </c>
      <c r="AN48" s="68">
        <v>0</v>
      </c>
      <c r="AO48" s="68">
        <v>0</v>
      </c>
      <c r="AP48" s="68">
        <v>0</v>
      </c>
      <c r="AQ48" s="68">
        <v>0</v>
      </c>
      <c r="AR48" s="76">
        <v>59.8</v>
      </c>
      <c r="AS48" s="68" t="s">
        <v>115</v>
      </c>
      <c r="AT48" s="83"/>
      <c r="AU48" s="83"/>
      <c r="BA48" s="45">
        <v>44288</v>
      </c>
      <c r="BB48" s="45">
        <v>377</v>
      </c>
      <c r="BC48" s="45" t="s">
        <v>194</v>
      </c>
      <c r="BD48" s="45">
        <v>51202080603</v>
      </c>
      <c r="BE48" s="45" t="s">
        <v>156</v>
      </c>
      <c r="BF48" s="45">
        <v>39.2029991</v>
      </c>
      <c r="BG48" s="45">
        <v>-86.141403199999999</v>
      </c>
      <c r="BH48" s="45" t="s">
        <v>92</v>
      </c>
      <c r="BI48" s="45">
        <v>5</v>
      </c>
      <c r="BJ48" s="45">
        <v>5.5</v>
      </c>
      <c r="BK48" s="45">
        <v>8.6</v>
      </c>
      <c r="BL48" s="45" t="s">
        <v>96</v>
      </c>
      <c r="BM48" s="45">
        <v>5.0000000000000001E-3</v>
      </c>
      <c r="BN48" s="45">
        <v>2.1999999999999999E-2</v>
      </c>
      <c r="BO48" s="45" t="s">
        <v>98</v>
      </c>
      <c r="BP48" s="45">
        <v>5.512750601040147E-4</v>
      </c>
      <c r="BQ48" s="45" t="s">
        <v>103</v>
      </c>
      <c r="BR48" s="45">
        <v>2.5999999999999999E-2</v>
      </c>
      <c r="BS48" s="45">
        <v>10</v>
      </c>
      <c r="BT48" s="45">
        <v>5</v>
      </c>
      <c r="BU48" s="45">
        <v>5</v>
      </c>
      <c r="BV48" s="45">
        <v>8</v>
      </c>
      <c r="BW48" s="45">
        <v>8</v>
      </c>
      <c r="BX48" s="45">
        <v>6</v>
      </c>
      <c r="BY48" s="45">
        <v>5</v>
      </c>
      <c r="BZ48" s="45">
        <v>3</v>
      </c>
      <c r="CA48" s="45">
        <v>2</v>
      </c>
      <c r="CB48" s="45">
        <v>0</v>
      </c>
      <c r="CC48" s="45">
        <v>4</v>
      </c>
      <c r="CD48" s="45">
        <v>5</v>
      </c>
      <c r="CE48" s="45">
        <v>6</v>
      </c>
      <c r="CF48" s="45">
        <v>5.5</v>
      </c>
      <c r="CG48" s="45">
        <v>72.5</v>
      </c>
      <c r="CH48" s="45">
        <v>50</v>
      </c>
    </row>
    <row r="49" spans="1:86" ht="14" customHeight="1" x14ac:dyDescent="0.35">
      <c r="A49" s="79">
        <v>385</v>
      </c>
      <c r="B49" s="61" t="s">
        <v>183</v>
      </c>
      <c r="C49" s="61" t="s">
        <v>222</v>
      </c>
      <c r="D49" s="63">
        <v>39.199298900000002</v>
      </c>
      <c r="E49" s="63">
        <v>-86.254402200000001</v>
      </c>
      <c r="F49" s="59" t="s">
        <v>295</v>
      </c>
      <c r="G49" s="59" t="s">
        <v>185</v>
      </c>
      <c r="H49" s="59">
        <v>51202080604</v>
      </c>
      <c r="I49" s="59">
        <v>39.199298900000002</v>
      </c>
      <c r="J49" s="59">
        <v>-86.254402200000001</v>
      </c>
      <c r="K49" s="59" t="s">
        <v>92</v>
      </c>
      <c r="L49" s="68">
        <v>2</v>
      </c>
      <c r="M49" s="70"/>
      <c r="N49" s="62">
        <v>9.6999999999999993</v>
      </c>
      <c r="O49" s="62" t="s">
        <v>93</v>
      </c>
      <c r="P49" s="70"/>
      <c r="Q49" s="86">
        <v>2.8</v>
      </c>
      <c r="R49" s="70" t="s">
        <v>94</v>
      </c>
      <c r="S49" s="71">
        <v>2E-3</v>
      </c>
      <c r="T49" s="70"/>
      <c r="U49" s="71">
        <v>5.0000000000000001E-3</v>
      </c>
      <c r="V49" s="70"/>
      <c r="W49" s="71">
        <v>6.7919999999999998</v>
      </c>
      <c r="X49" s="70"/>
      <c r="Y49" s="71">
        <v>6.6050000000000004</v>
      </c>
      <c r="Z49" s="70"/>
      <c r="AA49" s="71">
        <v>4.2000000000000003E-2</v>
      </c>
      <c r="AB49" s="69">
        <v>1.3313088184538316E-2</v>
      </c>
      <c r="AC49" s="62"/>
      <c r="AD49" s="68">
        <v>12</v>
      </c>
      <c r="AE49" s="68">
        <v>5</v>
      </c>
      <c r="AF49" s="68">
        <v>0</v>
      </c>
      <c r="AG49" s="68">
        <v>14</v>
      </c>
      <c r="AH49" s="68">
        <v>3</v>
      </c>
      <c r="AI49" s="68">
        <v>12</v>
      </c>
      <c r="AJ49" s="68">
        <v>8</v>
      </c>
      <c r="AK49" s="68">
        <v>2</v>
      </c>
      <c r="AL49" s="68">
        <v>2</v>
      </c>
      <c r="AM49" s="68">
        <v>3</v>
      </c>
      <c r="AN49" s="68">
        <v>8</v>
      </c>
      <c r="AO49" s="68">
        <v>1</v>
      </c>
      <c r="AP49" s="68">
        <v>0</v>
      </c>
      <c r="AQ49" s="68">
        <v>0</v>
      </c>
      <c r="AR49" s="76">
        <v>70</v>
      </c>
      <c r="AS49" s="68">
        <v>250</v>
      </c>
      <c r="AT49" s="83">
        <v>17</v>
      </c>
      <c r="AU49" s="83">
        <v>6</v>
      </c>
      <c r="AW49" s="49">
        <f>W49/S49</f>
        <v>3396</v>
      </c>
      <c r="AX49" s="50">
        <f>Y49/W49</f>
        <v>0.97246760895170803</v>
      </c>
      <c r="AY49" s="50">
        <f>U49/S49</f>
        <v>2.5</v>
      </c>
      <c r="AZ49" s="50">
        <f>U49/(S49*3.06)</f>
        <v>0.81699346405228757</v>
      </c>
      <c r="BA49" s="45">
        <v>44288</v>
      </c>
      <c r="BB49" s="45">
        <v>385</v>
      </c>
      <c r="BC49" s="45" t="s">
        <v>207</v>
      </c>
      <c r="BD49" s="45">
        <v>51202080604</v>
      </c>
      <c r="BE49" s="45" t="s">
        <v>156</v>
      </c>
      <c r="BF49" s="45">
        <v>39.199298900000002</v>
      </c>
      <c r="BG49" s="45">
        <v>-86.254402200000001</v>
      </c>
      <c r="BH49" s="45" t="s">
        <v>92</v>
      </c>
      <c r="BI49" s="45">
        <v>7</v>
      </c>
      <c r="BJ49" s="45">
        <v>5</v>
      </c>
      <c r="BK49" s="45">
        <v>27.2</v>
      </c>
      <c r="BL49" s="45">
        <v>1.6000000000002679</v>
      </c>
      <c r="BM49" s="45">
        <v>6.0000000000000001E-3</v>
      </c>
      <c r="BN49" s="45">
        <v>0.307</v>
      </c>
      <c r="BO49" s="45" t="s">
        <v>98</v>
      </c>
      <c r="BP49" s="45">
        <v>2.0485452420445106E-4</v>
      </c>
      <c r="BQ49" s="45">
        <v>0.40600000000000003</v>
      </c>
      <c r="BR49" s="45">
        <v>2.5999999999999999E-2</v>
      </c>
      <c r="BS49" s="45">
        <v>6</v>
      </c>
      <c r="BT49" s="45">
        <v>0</v>
      </c>
      <c r="BU49" s="45">
        <v>0</v>
      </c>
      <c r="BV49" s="45">
        <v>8</v>
      </c>
      <c r="BW49" s="45">
        <v>8</v>
      </c>
      <c r="BX49" s="45">
        <v>6</v>
      </c>
      <c r="BY49" s="45">
        <v>5</v>
      </c>
      <c r="BZ49" s="45">
        <v>3</v>
      </c>
      <c r="CA49" s="45">
        <v>2</v>
      </c>
      <c r="CB49" s="45">
        <v>2</v>
      </c>
      <c r="CC49" s="45">
        <v>8</v>
      </c>
      <c r="CD49" s="45">
        <v>2</v>
      </c>
      <c r="CE49" s="45">
        <v>0</v>
      </c>
      <c r="CF49" s="45">
        <v>0</v>
      </c>
      <c r="CG49" s="45">
        <v>50</v>
      </c>
      <c r="CH49" s="45">
        <v>50</v>
      </c>
    </row>
    <row r="50" spans="1:86" ht="14" customHeight="1" x14ac:dyDescent="0.35">
      <c r="A50" s="79">
        <v>388</v>
      </c>
      <c r="B50" s="61" t="s">
        <v>221</v>
      </c>
      <c r="C50" s="61" t="s">
        <v>220</v>
      </c>
      <c r="D50" s="63">
        <v>39.194900500000003</v>
      </c>
      <c r="E50" s="63">
        <v>-86.147102399999994</v>
      </c>
      <c r="F50" s="59" t="s">
        <v>297</v>
      </c>
      <c r="G50" s="59" t="s">
        <v>185</v>
      </c>
      <c r="H50" s="59">
        <v>51202080603</v>
      </c>
      <c r="I50" s="59">
        <v>39.194900500000003</v>
      </c>
      <c r="J50" s="59">
        <v>-86.147102399999994</v>
      </c>
      <c r="K50" s="59" t="s">
        <v>114</v>
      </c>
      <c r="L50" s="68"/>
      <c r="M50" s="70"/>
      <c r="N50" s="62"/>
      <c r="O50" s="62"/>
      <c r="P50" s="70"/>
      <c r="Q50" s="86"/>
      <c r="R50" s="70"/>
      <c r="S50" s="71"/>
      <c r="T50" s="70"/>
      <c r="U50" s="71"/>
      <c r="V50" s="70"/>
      <c r="W50" s="71"/>
      <c r="X50" s="70"/>
      <c r="Y50" s="71"/>
      <c r="Z50" s="70"/>
      <c r="AA50" s="71"/>
      <c r="AB50" s="69"/>
      <c r="AC50" s="62"/>
      <c r="AD50" s="68">
        <v>10</v>
      </c>
      <c r="AE50" s="68">
        <v>5</v>
      </c>
      <c r="AF50" s="68">
        <v>0</v>
      </c>
      <c r="AG50" s="68">
        <v>2</v>
      </c>
      <c r="AH50" s="68">
        <v>6</v>
      </c>
      <c r="AI50" s="68">
        <v>6</v>
      </c>
      <c r="AJ50" s="68">
        <v>5</v>
      </c>
      <c r="AK50" s="68">
        <v>1</v>
      </c>
      <c r="AL50" s="68">
        <v>4</v>
      </c>
      <c r="AM50" s="68">
        <v>3</v>
      </c>
      <c r="AN50" s="68">
        <v>0</v>
      </c>
      <c r="AO50" s="68">
        <v>0</v>
      </c>
      <c r="AP50" s="68">
        <v>0</v>
      </c>
      <c r="AQ50" s="68">
        <v>0</v>
      </c>
      <c r="AR50" s="76">
        <v>42</v>
      </c>
      <c r="AS50" s="68" t="s">
        <v>115</v>
      </c>
      <c r="AT50" s="83"/>
      <c r="AU50" s="83"/>
      <c r="BA50" s="45">
        <v>44288</v>
      </c>
      <c r="BB50" s="45">
        <v>388</v>
      </c>
      <c r="BC50" s="45" t="s">
        <v>194</v>
      </c>
      <c r="BD50" s="45">
        <v>51202080603</v>
      </c>
      <c r="BE50" s="45" t="s">
        <v>156</v>
      </c>
      <c r="BF50" s="45">
        <v>39.194900500000003</v>
      </c>
      <c r="BG50" s="45">
        <v>-86.147102399999994</v>
      </c>
      <c r="BH50" s="45" t="s">
        <v>92</v>
      </c>
      <c r="BI50" s="45">
        <v>5</v>
      </c>
      <c r="BJ50" s="45">
        <v>5</v>
      </c>
      <c r="BK50" s="45">
        <v>8.6</v>
      </c>
      <c r="BL50" s="45" t="s">
        <v>96</v>
      </c>
      <c r="BM50" s="45">
        <v>8.9999999999999993E-3</v>
      </c>
      <c r="BN50" s="45">
        <v>0.14199999999999999</v>
      </c>
      <c r="BO50" s="45" t="s">
        <v>98</v>
      </c>
      <c r="BP50" s="45">
        <v>1.7433317459562177E-4</v>
      </c>
      <c r="BQ50" s="45">
        <v>0.185</v>
      </c>
      <c r="BR50" s="45">
        <v>7.85E-2</v>
      </c>
      <c r="BS50" s="45">
        <v>10</v>
      </c>
      <c r="BT50" s="45">
        <v>5</v>
      </c>
      <c r="BU50" s="45">
        <v>0</v>
      </c>
      <c r="BV50" s="45">
        <v>10</v>
      </c>
      <c r="BW50" s="45">
        <v>8</v>
      </c>
      <c r="BX50" s="45">
        <v>9</v>
      </c>
      <c r="BY50" s="45">
        <v>5</v>
      </c>
      <c r="BZ50" s="45">
        <v>0</v>
      </c>
      <c r="CA50" s="45">
        <v>2</v>
      </c>
      <c r="CB50" s="45">
        <v>2</v>
      </c>
      <c r="CC50" s="45">
        <v>4</v>
      </c>
      <c r="CD50" s="45">
        <v>3</v>
      </c>
      <c r="CE50" s="45">
        <v>6</v>
      </c>
      <c r="CF50" s="45">
        <v>4</v>
      </c>
      <c r="CG50" s="45">
        <v>68</v>
      </c>
      <c r="CH50" s="45">
        <v>50</v>
      </c>
    </row>
    <row r="51" spans="1:86" ht="14" customHeight="1" x14ac:dyDescent="0.35">
      <c r="A51" s="79">
        <v>389</v>
      </c>
      <c r="B51" s="61" t="s">
        <v>183</v>
      </c>
      <c r="C51" s="61" t="s">
        <v>219</v>
      </c>
      <c r="D51" s="63">
        <v>39.1996994</v>
      </c>
      <c r="E51" s="63">
        <v>-86.245201100000003</v>
      </c>
      <c r="F51" s="59" t="s">
        <v>295</v>
      </c>
      <c r="G51" s="59" t="s">
        <v>185</v>
      </c>
      <c r="H51" s="59">
        <v>51202080604</v>
      </c>
      <c r="I51" s="59">
        <v>39.1996994</v>
      </c>
      <c r="J51" s="59">
        <v>-86.245201100000003</v>
      </c>
      <c r="K51" s="59" t="s">
        <v>92</v>
      </c>
      <c r="L51" s="68">
        <v>0</v>
      </c>
      <c r="M51" s="70"/>
      <c r="N51" s="62">
        <v>16.100000000000001</v>
      </c>
      <c r="O51" s="62" t="s">
        <v>93</v>
      </c>
      <c r="P51" s="70"/>
      <c r="Q51" s="86">
        <v>2.5</v>
      </c>
      <c r="R51" s="70" t="s">
        <v>94</v>
      </c>
      <c r="S51" s="71">
        <v>2E-3</v>
      </c>
      <c r="T51" s="70"/>
      <c r="U51" s="71">
        <v>3.0000000000000001E-3</v>
      </c>
      <c r="V51" s="70" t="s">
        <v>94</v>
      </c>
      <c r="W51" s="71">
        <v>0.1</v>
      </c>
      <c r="X51" s="70"/>
      <c r="Y51" s="71">
        <v>1.2E-2</v>
      </c>
      <c r="Z51" s="70"/>
      <c r="AA51" s="71">
        <v>3.3000000000000002E-2</v>
      </c>
      <c r="AB51" s="69">
        <v>1.258606795809146E-2</v>
      </c>
      <c r="AC51" s="62"/>
      <c r="AD51" s="68">
        <v>14</v>
      </c>
      <c r="AE51" s="68">
        <v>0</v>
      </c>
      <c r="AF51" s="68">
        <v>0</v>
      </c>
      <c r="AG51" s="68">
        <v>10</v>
      </c>
      <c r="AH51" s="68">
        <v>3</v>
      </c>
      <c r="AI51" s="68">
        <v>12</v>
      </c>
      <c r="AJ51" s="68">
        <v>5</v>
      </c>
      <c r="AK51" s="68">
        <v>5</v>
      </c>
      <c r="AL51" s="68">
        <v>4</v>
      </c>
      <c r="AM51" s="68">
        <v>2</v>
      </c>
      <c r="AN51" s="68">
        <v>4</v>
      </c>
      <c r="AO51" s="68">
        <v>1</v>
      </c>
      <c r="AP51" s="68">
        <v>0</v>
      </c>
      <c r="AQ51" s="68">
        <v>7</v>
      </c>
      <c r="AR51" s="76">
        <v>67</v>
      </c>
      <c r="AS51" s="68">
        <v>120</v>
      </c>
      <c r="AT51" s="83">
        <v>19.5</v>
      </c>
      <c r="AU51" s="83">
        <v>6</v>
      </c>
      <c r="AW51" s="49">
        <f>W51/S51</f>
        <v>50</v>
      </c>
      <c r="AX51" s="50">
        <f>Y51/W51</f>
        <v>0.12</v>
      </c>
      <c r="AY51" s="50">
        <f>U51/S51</f>
        <v>1.5</v>
      </c>
      <c r="AZ51" s="50">
        <f>U51/(S51*3.06)</f>
        <v>0.49019607843137253</v>
      </c>
      <c r="BA51" s="45">
        <v>44288</v>
      </c>
      <c r="BB51" s="45">
        <v>389</v>
      </c>
      <c r="BC51" s="45" t="s">
        <v>207</v>
      </c>
      <c r="BD51" s="45">
        <v>51202080604</v>
      </c>
      <c r="BE51" s="45" t="s">
        <v>156</v>
      </c>
      <c r="BF51" s="45">
        <v>39.1996994</v>
      </c>
      <c r="BG51" s="45">
        <v>-86.245201100000003</v>
      </c>
      <c r="BH51" s="45" t="s">
        <v>92</v>
      </c>
      <c r="BI51" s="45">
        <v>5.6</v>
      </c>
      <c r="BJ51" s="45">
        <v>5</v>
      </c>
      <c r="BK51" s="45">
        <v>17.100000000000001</v>
      </c>
      <c r="BL51" s="45">
        <v>0.59999999999993392</v>
      </c>
      <c r="BM51" s="45">
        <v>4.0000000000000001E-3</v>
      </c>
      <c r="BN51" s="45">
        <v>0.30299999999999999</v>
      </c>
      <c r="BO51" s="45" t="s">
        <v>98</v>
      </c>
      <c r="BP51" s="45">
        <v>1.8302283595782992E-4</v>
      </c>
      <c r="BQ51" s="45">
        <v>0.38900000000000001</v>
      </c>
      <c r="BR51" s="45">
        <v>0.03</v>
      </c>
      <c r="BS51" s="45">
        <v>10</v>
      </c>
      <c r="BT51" s="45">
        <v>0</v>
      </c>
      <c r="BU51" s="45">
        <v>0</v>
      </c>
      <c r="BV51" s="45">
        <v>14</v>
      </c>
      <c r="BW51" s="45">
        <v>6</v>
      </c>
      <c r="BX51" s="45">
        <v>12</v>
      </c>
      <c r="BY51" s="45">
        <v>5</v>
      </c>
      <c r="BZ51" s="45">
        <v>2</v>
      </c>
      <c r="CA51" s="45">
        <v>2</v>
      </c>
      <c r="CB51" s="45">
        <v>3</v>
      </c>
      <c r="CC51" s="45">
        <v>8</v>
      </c>
      <c r="CD51" s="45">
        <v>5</v>
      </c>
      <c r="CE51" s="45">
        <v>6</v>
      </c>
      <c r="CF51" s="45">
        <v>4</v>
      </c>
      <c r="CG51" s="45">
        <v>77</v>
      </c>
      <c r="CH51" s="45">
        <v>120</v>
      </c>
    </row>
    <row r="52" spans="1:86" ht="14" customHeight="1" x14ac:dyDescent="0.35">
      <c r="A52" s="79">
        <v>398</v>
      </c>
      <c r="B52" s="61" t="s">
        <v>183</v>
      </c>
      <c r="C52" s="61" t="s">
        <v>218</v>
      </c>
      <c r="D52" s="63">
        <v>39.193500499999999</v>
      </c>
      <c r="E52" s="63">
        <v>-86.204101600000001</v>
      </c>
      <c r="F52" s="59" t="s">
        <v>295</v>
      </c>
      <c r="G52" s="59" t="s">
        <v>185</v>
      </c>
      <c r="H52" s="59">
        <v>51202080604</v>
      </c>
      <c r="I52" s="59">
        <v>39.193500499999999</v>
      </c>
      <c r="J52" s="59">
        <v>-86.204101600000001</v>
      </c>
      <c r="K52" s="59" t="s">
        <v>92</v>
      </c>
      <c r="L52" s="68">
        <v>1</v>
      </c>
      <c r="M52" s="70"/>
      <c r="N52" s="62">
        <v>1986.3</v>
      </c>
      <c r="O52" s="62" t="s">
        <v>93</v>
      </c>
      <c r="P52" s="70"/>
      <c r="Q52" s="86">
        <v>5.2</v>
      </c>
      <c r="R52" s="70"/>
      <c r="S52" s="71">
        <v>2E-3</v>
      </c>
      <c r="T52" s="70"/>
      <c r="U52" s="71">
        <v>3.0000000000000001E-3</v>
      </c>
      <c r="V52" s="70"/>
      <c r="W52" s="71">
        <v>0.109</v>
      </c>
      <c r="X52" s="70" t="s">
        <v>94</v>
      </c>
      <c r="Y52" s="71">
        <v>7.9000000000000008E-3</v>
      </c>
      <c r="Z52" s="70"/>
      <c r="AA52" s="71">
        <v>4.7E-2</v>
      </c>
      <c r="AB52" s="69">
        <v>1.6048417643703176E-2</v>
      </c>
      <c r="AC52" s="62"/>
      <c r="AD52" s="68">
        <v>6</v>
      </c>
      <c r="AE52" s="68">
        <v>0</v>
      </c>
      <c r="AF52" s="68">
        <v>0</v>
      </c>
      <c r="AG52" s="68">
        <v>8</v>
      </c>
      <c r="AH52" s="68">
        <v>8</v>
      </c>
      <c r="AI52" s="68">
        <v>9</v>
      </c>
      <c r="AJ52" s="68">
        <v>8</v>
      </c>
      <c r="AK52" s="68">
        <v>2</v>
      </c>
      <c r="AL52" s="68">
        <v>2</v>
      </c>
      <c r="AM52" s="68">
        <v>2</v>
      </c>
      <c r="AN52" s="68">
        <v>6</v>
      </c>
      <c r="AO52" s="68">
        <v>1</v>
      </c>
      <c r="AP52" s="68">
        <v>4</v>
      </c>
      <c r="AQ52" s="68">
        <v>4</v>
      </c>
      <c r="AR52" s="76">
        <v>60</v>
      </c>
      <c r="AS52" s="68">
        <v>120</v>
      </c>
      <c r="AT52" s="83">
        <v>18</v>
      </c>
      <c r="AU52" s="83">
        <v>6</v>
      </c>
      <c r="AW52" s="49">
        <f>W52/S52</f>
        <v>54.5</v>
      </c>
      <c r="AX52" s="50">
        <f>Y52/W52</f>
        <v>7.247706422018349E-2</v>
      </c>
      <c r="AY52" s="50">
        <f>U52/S52</f>
        <v>1.5</v>
      </c>
      <c r="AZ52" s="50">
        <f>U52/(S52*3.06)</f>
        <v>0.49019607843137253</v>
      </c>
      <c r="BA52" s="45">
        <v>44288</v>
      </c>
      <c r="BB52" s="45">
        <v>398</v>
      </c>
      <c r="BC52" s="45" t="s">
        <v>207</v>
      </c>
      <c r="BD52" s="45">
        <v>51202080604</v>
      </c>
      <c r="BE52" s="45" t="s">
        <v>156</v>
      </c>
      <c r="BF52" s="45">
        <v>39.193500499999999</v>
      </c>
      <c r="BG52" s="45">
        <v>-86.204101600000001</v>
      </c>
      <c r="BH52" s="45" t="s">
        <v>92</v>
      </c>
      <c r="BI52" s="45">
        <v>7</v>
      </c>
      <c r="BJ52" s="45">
        <v>5</v>
      </c>
      <c r="BK52" s="45">
        <v>14.5</v>
      </c>
      <c r="BL52" s="45">
        <v>1.1999999999998678</v>
      </c>
      <c r="BM52" s="45">
        <v>4.0000000000000001E-3</v>
      </c>
      <c r="BN52" s="45">
        <v>0.27800000000000002</v>
      </c>
      <c r="BO52" s="45" t="s">
        <v>98</v>
      </c>
      <c r="BP52" s="45">
        <v>2.0485452420445106E-4</v>
      </c>
      <c r="BQ52" s="45">
        <v>0.35</v>
      </c>
      <c r="BR52" s="45">
        <v>2.5999999999999999E-2</v>
      </c>
      <c r="BS52" s="45">
        <v>14</v>
      </c>
      <c r="BT52" s="45">
        <v>5</v>
      </c>
      <c r="BU52" s="45">
        <v>0</v>
      </c>
      <c r="BV52" s="45">
        <v>10</v>
      </c>
      <c r="BW52" s="45">
        <v>3</v>
      </c>
      <c r="BX52" s="45">
        <v>9</v>
      </c>
      <c r="BY52" s="45">
        <v>0</v>
      </c>
      <c r="BZ52" s="45">
        <v>2</v>
      </c>
      <c r="CA52" s="45">
        <v>0</v>
      </c>
      <c r="CB52" s="45">
        <v>2</v>
      </c>
      <c r="CC52" s="45">
        <v>8</v>
      </c>
      <c r="CD52" s="45">
        <v>1</v>
      </c>
      <c r="CE52" s="45">
        <v>0</v>
      </c>
      <c r="CF52" s="45">
        <v>0</v>
      </c>
      <c r="CG52" s="45">
        <v>54</v>
      </c>
      <c r="CH52" s="45">
        <v>120</v>
      </c>
    </row>
    <row r="53" spans="1:86" ht="14" customHeight="1" x14ac:dyDescent="0.35">
      <c r="A53" s="79">
        <v>404</v>
      </c>
      <c r="B53" s="61" t="s">
        <v>217</v>
      </c>
      <c r="C53" s="61" t="s">
        <v>216</v>
      </c>
      <c r="D53" s="63">
        <v>39.1996994</v>
      </c>
      <c r="E53" s="63">
        <v>-86.120597799999999</v>
      </c>
      <c r="F53" s="59" t="s">
        <v>297</v>
      </c>
      <c r="G53" s="59" t="s">
        <v>185</v>
      </c>
      <c r="H53" s="59">
        <v>51202080603</v>
      </c>
      <c r="I53" s="59">
        <v>39.1996994</v>
      </c>
      <c r="J53" s="59">
        <v>-86.120597799999999</v>
      </c>
      <c r="K53" s="59" t="s">
        <v>92</v>
      </c>
      <c r="L53" s="68">
        <v>1</v>
      </c>
      <c r="M53" s="70"/>
      <c r="N53" s="62">
        <v>727</v>
      </c>
      <c r="O53" s="62" t="s">
        <v>93</v>
      </c>
      <c r="P53" s="70" t="s">
        <v>94</v>
      </c>
      <c r="Q53" s="86">
        <v>0.5</v>
      </c>
      <c r="R53" s="70" t="s">
        <v>94</v>
      </c>
      <c r="S53" s="71">
        <v>2E-3</v>
      </c>
      <c r="T53" s="70"/>
      <c r="U53" s="71">
        <v>4.0000000000000001E-3</v>
      </c>
      <c r="V53" s="70" t="s">
        <v>94</v>
      </c>
      <c r="W53" s="71">
        <v>0.1</v>
      </c>
      <c r="X53" s="70"/>
      <c r="Y53" s="71">
        <v>5.8999999999999997E-2</v>
      </c>
      <c r="Z53" s="70"/>
      <c r="AA53" s="71">
        <v>2.8000000000000001E-2</v>
      </c>
      <c r="AB53" s="69">
        <v>7.6366507486428058E-3</v>
      </c>
      <c r="AC53" s="62"/>
      <c r="AD53" s="68">
        <v>10</v>
      </c>
      <c r="AE53" s="68">
        <v>5</v>
      </c>
      <c r="AF53" s="68">
        <v>5</v>
      </c>
      <c r="AG53" s="68">
        <v>8</v>
      </c>
      <c r="AH53" s="68">
        <v>8</v>
      </c>
      <c r="AI53" s="68">
        <v>9</v>
      </c>
      <c r="AJ53" s="68">
        <v>5</v>
      </c>
      <c r="AK53" s="68">
        <v>1</v>
      </c>
      <c r="AL53" s="68">
        <v>2</v>
      </c>
      <c r="AM53" s="68">
        <v>3</v>
      </c>
      <c r="AN53" s="68">
        <v>4</v>
      </c>
      <c r="AO53" s="68">
        <v>1</v>
      </c>
      <c r="AP53" s="68">
        <v>0</v>
      </c>
      <c r="AQ53" s="68">
        <v>0</v>
      </c>
      <c r="AR53" s="76">
        <v>61</v>
      </c>
      <c r="AS53" s="68">
        <v>250</v>
      </c>
      <c r="AT53" s="83">
        <v>15</v>
      </c>
      <c r="AU53" s="83">
        <v>6</v>
      </c>
      <c r="AW53" s="49">
        <f>W53/S53</f>
        <v>50</v>
      </c>
      <c r="AX53" s="50">
        <f>Y53/W53</f>
        <v>0.59</v>
      </c>
      <c r="AY53" s="50">
        <f>U53/S53</f>
        <v>2</v>
      </c>
      <c r="AZ53" s="50">
        <f>U53/(S53*3.06)</f>
        <v>0.65359477124183007</v>
      </c>
      <c r="BA53" s="45">
        <v>44288</v>
      </c>
      <c r="BB53" s="45">
        <v>404</v>
      </c>
      <c r="BC53" s="45" t="s">
        <v>194</v>
      </c>
      <c r="BD53" s="45">
        <v>51202080603</v>
      </c>
      <c r="BE53" s="45" t="s">
        <v>156</v>
      </c>
      <c r="BF53" s="45">
        <v>39.1996994</v>
      </c>
      <c r="BG53" s="45">
        <v>-86.120597799999999</v>
      </c>
      <c r="BH53" s="45" t="s">
        <v>92</v>
      </c>
      <c r="BI53" s="45">
        <v>5</v>
      </c>
      <c r="BJ53" s="45">
        <v>5</v>
      </c>
      <c r="BK53" s="45">
        <v>14.2</v>
      </c>
      <c r="BL53" s="45" t="s">
        <v>96</v>
      </c>
      <c r="BM53" s="45">
        <v>4.0000000000000001E-3</v>
      </c>
      <c r="BN53" s="45">
        <v>0.10299999999999999</v>
      </c>
      <c r="BO53" s="45" t="s">
        <v>98</v>
      </c>
      <c r="BP53" s="45">
        <v>1.7433317459562177E-4</v>
      </c>
      <c r="BQ53" s="45">
        <v>0.16900000000000001</v>
      </c>
      <c r="BR53" s="45">
        <v>2.5999999999999999E-2</v>
      </c>
      <c r="BS53" s="45">
        <v>10</v>
      </c>
      <c r="BT53" s="45">
        <v>5</v>
      </c>
      <c r="BU53" s="45">
        <v>5</v>
      </c>
      <c r="BV53" s="45">
        <v>8</v>
      </c>
      <c r="BW53" s="45">
        <v>8</v>
      </c>
      <c r="BX53" s="45">
        <v>6</v>
      </c>
      <c r="BY53" s="45">
        <v>5</v>
      </c>
      <c r="BZ53" s="45">
        <v>2.5</v>
      </c>
      <c r="CA53" s="45">
        <v>2</v>
      </c>
      <c r="CB53" s="45">
        <v>2</v>
      </c>
      <c r="CC53" s="45">
        <v>4</v>
      </c>
      <c r="CD53" s="45">
        <v>5</v>
      </c>
      <c r="CE53" s="45">
        <v>6</v>
      </c>
      <c r="CF53" s="45">
        <v>7</v>
      </c>
      <c r="CG53" s="45">
        <v>75.5</v>
      </c>
      <c r="CH53" s="45">
        <v>80</v>
      </c>
    </row>
    <row r="54" spans="1:86" ht="14" customHeight="1" x14ac:dyDescent="0.35">
      <c r="A54" s="79">
        <v>409</v>
      </c>
      <c r="B54" s="61" t="s">
        <v>193</v>
      </c>
      <c r="C54" s="61" t="s">
        <v>215</v>
      </c>
      <c r="D54" s="63">
        <v>39.1869011</v>
      </c>
      <c r="E54" s="63">
        <v>-86.194503800000007</v>
      </c>
      <c r="F54" s="59" t="s">
        <v>297</v>
      </c>
      <c r="G54" s="59" t="s">
        <v>185</v>
      </c>
      <c r="H54" s="59">
        <v>51202080603</v>
      </c>
      <c r="I54" s="59">
        <v>39.1869011</v>
      </c>
      <c r="J54" s="59">
        <v>-86.194503800000007</v>
      </c>
      <c r="K54" s="59" t="s">
        <v>92</v>
      </c>
      <c r="L54" s="68">
        <v>0</v>
      </c>
      <c r="M54" s="70"/>
      <c r="N54" s="62">
        <v>7.4</v>
      </c>
      <c r="O54" s="62" t="s">
        <v>93</v>
      </c>
      <c r="P54" s="70"/>
      <c r="Q54" s="86">
        <v>2.2999999999999998</v>
      </c>
      <c r="R54" s="70" t="s">
        <v>94</v>
      </c>
      <c r="S54" s="71">
        <v>2E-3</v>
      </c>
      <c r="T54" s="70"/>
      <c r="U54" s="71">
        <v>4.0000000000000001E-3</v>
      </c>
      <c r="V54" s="70"/>
      <c r="W54" s="71">
        <v>0.11799999999999999</v>
      </c>
      <c r="X54" s="70"/>
      <c r="Y54" s="71">
        <v>1.4E-2</v>
      </c>
      <c r="Z54" s="70"/>
      <c r="AA54" s="71">
        <v>5.2999999999999999E-2</v>
      </c>
      <c r="AB54" s="69">
        <v>1.679984937572692E-2</v>
      </c>
      <c r="AC54" s="62"/>
      <c r="AD54" s="68">
        <v>14</v>
      </c>
      <c r="AE54" s="68">
        <v>0</v>
      </c>
      <c r="AF54" s="68">
        <v>0</v>
      </c>
      <c r="AG54" s="68">
        <v>6</v>
      </c>
      <c r="AH54" s="68">
        <v>3</v>
      </c>
      <c r="AI54" s="68">
        <v>6</v>
      </c>
      <c r="AJ54" s="68">
        <v>8</v>
      </c>
      <c r="AK54" s="68">
        <v>1</v>
      </c>
      <c r="AL54" s="68">
        <v>2</v>
      </c>
      <c r="AM54" s="68">
        <v>3</v>
      </c>
      <c r="AN54" s="68">
        <v>4</v>
      </c>
      <c r="AO54" s="68">
        <v>0</v>
      </c>
      <c r="AP54" s="68">
        <v>0</v>
      </c>
      <c r="AQ54" s="68">
        <v>7</v>
      </c>
      <c r="AR54" s="76">
        <v>54</v>
      </c>
      <c r="AS54" s="68">
        <v>220</v>
      </c>
      <c r="AT54" s="83">
        <v>17</v>
      </c>
      <c r="AU54" s="83">
        <v>6</v>
      </c>
      <c r="AW54" s="49">
        <f>W54/S54</f>
        <v>58.999999999999993</v>
      </c>
      <c r="AX54" s="50">
        <f>Y54/W54</f>
        <v>0.11864406779661017</v>
      </c>
      <c r="AY54" s="50">
        <f>U54/S54</f>
        <v>2</v>
      </c>
      <c r="AZ54" s="50">
        <f>U54/(S54*3.06)</f>
        <v>0.65359477124183007</v>
      </c>
      <c r="BA54" s="45">
        <v>44288</v>
      </c>
      <c r="BB54" s="45">
        <v>409</v>
      </c>
      <c r="BC54" s="45" t="s">
        <v>194</v>
      </c>
      <c r="BD54" s="45">
        <v>51202080603</v>
      </c>
      <c r="BE54" s="45" t="s">
        <v>156</v>
      </c>
      <c r="BF54" s="45">
        <v>39.1869011</v>
      </c>
      <c r="BG54" s="45">
        <v>-86.194503800000007</v>
      </c>
      <c r="BH54" s="45" t="s">
        <v>92</v>
      </c>
      <c r="BI54" s="45">
        <v>5</v>
      </c>
      <c r="BJ54" s="45" t="s">
        <v>115</v>
      </c>
      <c r="BK54" s="45">
        <v>16</v>
      </c>
      <c r="BL54" s="45">
        <v>2.3999999999997357</v>
      </c>
      <c r="BM54" s="45">
        <v>1.2999999999999999E-2</v>
      </c>
      <c r="BN54" s="45">
        <v>0.151</v>
      </c>
      <c r="BO54" s="45" t="s">
        <v>98</v>
      </c>
      <c r="BP54" s="45" t="s">
        <v>115</v>
      </c>
      <c r="BQ54" s="45">
        <v>0.218</v>
      </c>
      <c r="BR54" s="45">
        <v>2.9000000000000001E-2</v>
      </c>
      <c r="BS54" s="45">
        <v>14</v>
      </c>
      <c r="BT54" s="45">
        <v>5</v>
      </c>
      <c r="BU54" s="45">
        <v>5</v>
      </c>
      <c r="BV54" s="45">
        <v>10</v>
      </c>
      <c r="BW54" s="45">
        <v>3</v>
      </c>
      <c r="BX54" s="45">
        <v>9</v>
      </c>
      <c r="BY54" s="45">
        <v>5</v>
      </c>
      <c r="BZ54" s="45">
        <v>2.5</v>
      </c>
      <c r="CA54" s="45">
        <v>2</v>
      </c>
      <c r="CB54" s="45">
        <v>3</v>
      </c>
      <c r="CC54" s="45">
        <v>8</v>
      </c>
      <c r="CD54" s="45">
        <v>5</v>
      </c>
      <c r="CE54" s="45">
        <v>5</v>
      </c>
      <c r="CF54" s="45">
        <v>7</v>
      </c>
      <c r="CG54" s="45">
        <v>83.5</v>
      </c>
      <c r="CH54" s="45">
        <v>25</v>
      </c>
    </row>
    <row r="55" spans="1:86" ht="14" customHeight="1" x14ac:dyDescent="0.35">
      <c r="A55" s="79">
        <v>412</v>
      </c>
      <c r="B55" s="61" t="s">
        <v>214</v>
      </c>
      <c r="C55" s="61" t="s">
        <v>88</v>
      </c>
      <c r="D55" s="63">
        <v>39.180599200000003</v>
      </c>
      <c r="E55" s="63">
        <v>-86.193603499999995</v>
      </c>
      <c r="F55" s="59" t="s">
        <v>297</v>
      </c>
      <c r="G55" s="59" t="s">
        <v>185</v>
      </c>
      <c r="H55" s="59">
        <v>51202080603</v>
      </c>
      <c r="I55" s="59">
        <v>39.180599200000003</v>
      </c>
      <c r="J55" s="59">
        <v>-86.193603499999995</v>
      </c>
      <c r="K55" s="59" t="s">
        <v>114</v>
      </c>
      <c r="L55" s="68"/>
      <c r="M55" s="70"/>
      <c r="N55" s="62"/>
      <c r="O55" s="62"/>
      <c r="P55" s="70"/>
      <c r="Q55" s="86"/>
      <c r="R55" s="70"/>
      <c r="S55" s="71"/>
      <c r="T55" s="70"/>
      <c r="U55" s="71"/>
      <c r="V55" s="70"/>
      <c r="W55" s="71"/>
      <c r="X55" s="70"/>
      <c r="Y55" s="71"/>
      <c r="Z55" s="70"/>
      <c r="AA55" s="71"/>
      <c r="AB55" s="69"/>
      <c r="AC55" s="62"/>
      <c r="AD55" s="68">
        <v>14</v>
      </c>
      <c r="AE55" s="68">
        <v>5</v>
      </c>
      <c r="AF55" s="68">
        <v>5</v>
      </c>
      <c r="AG55" s="68">
        <v>4</v>
      </c>
      <c r="AH55" s="68">
        <v>0</v>
      </c>
      <c r="AI55" s="68">
        <v>6</v>
      </c>
      <c r="AJ55" s="68">
        <v>5</v>
      </c>
      <c r="AK55" s="68">
        <v>1</v>
      </c>
      <c r="AL55" s="68">
        <v>2</v>
      </c>
      <c r="AM55" s="68">
        <v>2</v>
      </c>
      <c r="AN55" s="68">
        <v>0</v>
      </c>
      <c r="AO55" s="68">
        <v>0</v>
      </c>
      <c r="AP55" s="68">
        <v>0</v>
      </c>
      <c r="AQ55" s="68">
        <v>7</v>
      </c>
      <c r="AR55" s="76">
        <v>51</v>
      </c>
      <c r="AS55" s="68" t="s">
        <v>115</v>
      </c>
      <c r="AT55" s="83"/>
      <c r="AU55" s="83"/>
      <c r="BA55" s="45">
        <v>44288</v>
      </c>
      <c r="BB55" s="45">
        <v>412</v>
      </c>
      <c r="BC55" s="45" t="s">
        <v>194</v>
      </c>
      <c r="BD55" s="45">
        <v>51202080603</v>
      </c>
      <c r="BE55" s="45" t="s">
        <v>156</v>
      </c>
      <c r="BF55" s="45">
        <v>39.180599200000003</v>
      </c>
      <c r="BG55" s="45">
        <v>-86.193603499999995</v>
      </c>
      <c r="BH55" s="45" t="s">
        <v>92</v>
      </c>
      <c r="BI55" s="45">
        <v>5</v>
      </c>
      <c r="BJ55" s="45" t="s">
        <v>115</v>
      </c>
      <c r="BK55" s="45">
        <v>0</v>
      </c>
      <c r="BL55" s="45" t="s">
        <v>96</v>
      </c>
      <c r="BM55" s="45">
        <v>4.0000000000000001E-3</v>
      </c>
      <c r="BN55" s="45">
        <v>0.113</v>
      </c>
      <c r="BO55" s="45" t="s">
        <v>98</v>
      </c>
      <c r="BP55" s="45" t="s">
        <v>115</v>
      </c>
      <c r="BQ55" s="45">
        <v>0.15</v>
      </c>
      <c r="BR55" s="45">
        <v>2.0500000000000001E-2</v>
      </c>
      <c r="BS55" s="45">
        <v>10</v>
      </c>
      <c r="BT55" s="45">
        <v>5</v>
      </c>
      <c r="BU55" s="45">
        <v>5</v>
      </c>
      <c r="BV55" s="45">
        <v>4</v>
      </c>
      <c r="BW55" s="45">
        <v>3</v>
      </c>
      <c r="BX55" s="45">
        <v>9</v>
      </c>
      <c r="BY55" s="45">
        <v>5</v>
      </c>
      <c r="BZ55" s="45">
        <v>1</v>
      </c>
      <c r="CA55" s="45">
        <v>2</v>
      </c>
      <c r="CB55" s="45">
        <v>3</v>
      </c>
      <c r="CC55" s="45">
        <v>2</v>
      </c>
      <c r="CD55" s="45">
        <v>2</v>
      </c>
      <c r="CE55" s="45">
        <v>4</v>
      </c>
      <c r="CF55" s="45">
        <v>4</v>
      </c>
      <c r="CG55" s="45">
        <v>59</v>
      </c>
      <c r="CH55" s="45">
        <v>25</v>
      </c>
    </row>
    <row r="56" spans="1:86" ht="14" customHeight="1" x14ac:dyDescent="0.35">
      <c r="A56" s="79">
        <v>413</v>
      </c>
      <c r="B56" s="61" t="s">
        <v>194</v>
      </c>
      <c r="C56" s="61" t="s">
        <v>88</v>
      </c>
      <c r="D56" s="63">
        <v>39.190300000000001</v>
      </c>
      <c r="E56" s="63">
        <v>-86.192199700000003</v>
      </c>
      <c r="F56" s="59" t="s">
        <v>297</v>
      </c>
      <c r="G56" s="59" t="s">
        <v>185</v>
      </c>
      <c r="H56" s="59">
        <v>51202080603</v>
      </c>
      <c r="I56" s="59">
        <v>39.190300000000001</v>
      </c>
      <c r="J56" s="59">
        <v>-86.192199700000003</v>
      </c>
      <c r="K56" s="59" t="s">
        <v>92</v>
      </c>
      <c r="L56" s="68">
        <v>0</v>
      </c>
      <c r="M56" s="70"/>
      <c r="N56" s="62">
        <v>47.1</v>
      </c>
      <c r="O56" s="62" t="s">
        <v>93</v>
      </c>
      <c r="P56" s="70" t="s">
        <v>94</v>
      </c>
      <c r="Q56" s="86">
        <v>0.5</v>
      </c>
      <c r="R56" s="70" t="s">
        <v>94</v>
      </c>
      <c r="S56" s="71">
        <v>2E-3</v>
      </c>
      <c r="T56" s="70"/>
      <c r="U56" s="71">
        <v>3.0000000000000001E-3</v>
      </c>
      <c r="V56" s="70"/>
      <c r="W56" s="71">
        <v>0.1</v>
      </c>
      <c r="X56" s="70"/>
      <c r="Y56" s="71">
        <v>1.0999999999999999E-2</v>
      </c>
      <c r="Z56" s="70"/>
      <c r="AA56" s="71">
        <v>2.4E-2</v>
      </c>
      <c r="AB56" s="69">
        <v>7.0584883360243775E-3</v>
      </c>
      <c r="AC56" s="62"/>
      <c r="AD56" s="68">
        <v>14</v>
      </c>
      <c r="AE56" s="68">
        <v>5</v>
      </c>
      <c r="AF56" s="68">
        <v>5</v>
      </c>
      <c r="AG56" s="68">
        <v>10</v>
      </c>
      <c r="AH56" s="68">
        <v>3</v>
      </c>
      <c r="AI56" s="68">
        <v>9</v>
      </c>
      <c r="AJ56" s="68">
        <v>8</v>
      </c>
      <c r="AK56" s="68">
        <v>3</v>
      </c>
      <c r="AL56" s="68">
        <v>2</v>
      </c>
      <c r="AM56" s="68">
        <v>3</v>
      </c>
      <c r="AN56" s="68">
        <v>4</v>
      </c>
      <c r="AO56" s="68">
        <v>1</v>
      </c>
      <c r="AP56" s="68">
        <v>0</v>
      </c>
      <c r="AQ56" s="68">
        <v>7</v>
      </c>
      <c r="AR56" s="76">
        <v>74</v>
      </c>
      <c r="AS56" s="68">
        <v>120</v>
      </c>
      <c r="AT56" s="83">
        <v>16</v>
      </c>
      <c r="AU56" s="83">
        <v>6</v>
      </c>
      <c r="AW56" s="49">
        <f t="shared" ref="AW56:AW62" si="4">W56/S56</f>
        <v>50</v>
      </c>
      <c r="AX56" s="50">
        <f t="shared" ref="AX56:AX62" si="5">Y56/W56</f>
        <v>0.10999999999999999</v>
      </c>
      <c r="AY56" s="50">
        <f t="shared" ref="AY56:AY62" si="6">U56/S56</f>
        <v>1.5</v>
      </c>
      <c r="AZ56" s="50">
        <f t="shared" ref="AZ56:AZ62" si="7">U56/(S56*3.06)</f>
        <v>0.49019607843137253</v>
      </c>
      <c r="BA56" s="45">
        <v>44288</v>
      </c>
      <c r="BB56" s="45">
        <v>413</v>
      </c>
      <c r="BC56" s="45" t="s">
        <v>194</v>
      </c>
      <c r="BD56" s="45">
        <v>51202080603</v>
      </c>
      <c r="BE56" s="45" t="s">
        <v>156</v>
      </c>
      <c r="BF56" s="45">
        <v>39.190300000000001</v>
      </c>
      <c r="BG56" s="45">
        <v>-86.192199700000003</v>
      </c>
      <c r="BH56" s="45" t="s">
        <v>92</v>
      </c>
      <c r="BI56" s="45">
        <v>5</v>
      </c>
      <c r="BJ56" s="45" t="s">
        <v>115</v>
      </c>
      <c r="BK56" s="45">
        <v>193.5</v>
      </c>
      <c r="BL56" s="45" t="s">
        <v>96</v>
      </c>
      <c r="BM56" s="45">
        <v>6.0000000000000001E-3</v>
      </c>
      <c r="BN56" s="45">
        <v>0.25800000000000001</v>
      </c>
      <c r="BO56" s="45" t="s">
        <v>98</v>
      </c>
      <c r="BP56" s="45" t="s">
        <v>115</v>
      </c>
      <c r="BQ56" s="45">
        <v>0.29799999999999999</v>
      </c>
      <c r="BR56" s="45">
        <v>2.8000000000000001E-2</v>
      </c>
      <c r="BS56" s="45">
        <v>10</v>
      </c>
      <c r="BT56" s="45">
        <v>5</v>
      </c>
      <c r="BU56" s="45">
        <v>3</v>
      </c>
      <c r="BV56" s="45">
        <v>6</v>
      </c>
      <c r="BW56" s="45">
        <v>3</v>
      </c>
      <c r="BX56" s="45">
        <v>9</v>
      </c>
      <c r="BY56" s="45">
        <v>5</v>
      </c>
      <c r="BZ56" s="45">
        <v>0</v>
      </c>
      <c r="CA56" s="45">
        <v>4</v>
      </c>
      <c r="CB56" s="45">
        <v>3</v>
      </c>
      <c r="CC56" s="45">
        <v>4</v>
      </c>
      <c r="CD56" s="45">
        <v>1</v>
      </c>
      <c r="CE56" s="45">
        <v>4</v>
      </c>
      <c r="CF56" s="45">
        <v>4</v>
      </c>
      <c r="CG56" s="45">
        <v>61</v>
      </c>
      <c r="CH56" s="45">
        <v>120</v>
      </c>
    </row>
    <row r="57" spans="1:86" ht="14" customHeight="1" x14ac:dyDescent="0.35">
      <c r="A57" s="79">
        <v>419</v>
      </c>
      <c r="B57" s="61" t="s">
        <v>183</v>
      </c>
      <c r="C57" s="61" t="s">
        <v>213</v>
      </c>
      <c r="D57" s="63">
        <v>39.2206993</v>
      </c>
      <c r="E57" s="63">
        <v>-86.160598800000002</v>
      </c>
      <c r="F57" s="59" t="s">
        <v>296</v>
      </c>
      <c r="G57" s="59" t="s">
        <v>185</v>
      </c>
      <c r="H57" s="59">
        <v>51202080602</v>
      </c>
      <c r="I57" s="59">
        <v>39.2206993</v>
      </c>
      <c r="J57" s="59">
        <v>-86.160598800000002</v>
      </c>
      <c r="K57" s="59" t="s">
        <v>92</v>
      </c>
      <c r="L57" s="68">
        <v>1</v>
      </c>
      <c r="M57" s="70"/>
      <c r="N57" s="62">
        <v>57.3</v>
      </c>
      <c r="O57" s="62" t="s">
        <v>93</v>
      </c>
      <c r="P57" s="70"/>
      <c r="Q57" s="86">
        <v>15</v>
      </c>
      <c r="R57" s="70"/>
      <c r="S57" s="71">
        <v>8.0000000000000002E-3</v>
      </c>
      <c r="T57" s="70" t="s">
        <v>94</v>
      </c>
      <c r="U57" s="71">
        <v>1.9E-3</v>
      </c>
      <c r="V57" s="70"/>
      <c r="W57" s="71">
        <v>0.14499999999999999</v>
      </c>
      <c r="X57" s="70"/>
      <c r="Y57" s="71">
        <v>1.0740000000000001</v>
      </c>
      <c r="Z57" s="70"/>
      <c r="AA57" s="71">
        <v>3.2000000000000001E-2</v>
      </c>
      <c r="AB57" s="69">
        <v>9.4113177813658373E-3</v>
      </c>
      <c r="AC57" s="62"/>
      <c r="AD57" s="68">
        <v>10</v>
      </c>
      <c r="AE57" s="68">
        <v>0</v>
      </c>
      <c r="AF57" s="68">
        <v>0</v>
      </c>
      <c r="AG57" s="68">
        <v>8</v>
      </c>
      <c r="AH57" s="68">
        <v>8</v>
      </c>
      <c r="AI57" s="68">
        <v>9</v>
      </c>
      <c r="AJ57" s="68">
        <v>8</v>
      </c>
      <c r="AK57" s="68">
        <v>3.3</v>
      </c>
      <c r="AL57" s="68">
        <v>4</v>
      </c>
      <c r="AM57" s="68">
        <v>3</v>
      </c>
      <c r="AN57" s="68">
        <v>6</v>
      </c>
      <c r="AO57" s="68">
        <v>1</v>
      </c>
      <c r="AP57" s="68">
        <v>4</v>
      </c>
      <c r="AQ57" s="68">
        <v>7</v>
      </c>
      <c r="AR57" s="76">
        <v>71.3</v>
      </c>
      <c r="AS57" s="68">
        <v>120</v>
      </c>
      <c r="AT57" s="83">
        <v>16</v>
      </c>
      <c r="AU57" s="83">
        <v>6</v>
      </c>
      <c r="AW57" s="49">
        <f t="shared" si="4"/>
        <v>18.125</v>
      </c>
      <c r="AX57" s="50">
        <f t="shared" si="5"/>
        <v>7.406896551724139</v>
      </c>
      <c r="AY57" s="50">
        <f t="shared" si="6"/>
        <v>0.23749999999999999</v>
      </c>
      <c r="AZ57" s="50">
        <f t="shared" si="7"/>
        <v>7.7614379084967308E-2</v>
      </c>
      <c r="BA57" s="45">
        <v>44288</v>
      </c>
      <c r="BB57" s="45">
        <v>419</v>
      </c>
      <c r="BC57" s="45" t="s">
        <v>196</v>
      </c>
      <c r="BD57" s="45">
        <v>51202080602</v>
      </c>
      <c r="BE57" s="45" t="s">
        <v>156</v>
      </c>
      <c r="BF57" s="45">
        <v>39.2206993</v>
      </c>
      <c r="BG57" s="45">
        <v>-86.160598800000002</v>
      </c>
      <c r="BH57" s="45" t="s">
        <v>92</v>
      </c>
      <c r="BI57" s="45">
        <v>6</v>
      </c>
      <c r="BJ57" s="45">
        <v>5</v>
      </c>
      <c r="BK57" s="45">
        <v>14.2</v>
      </c>
      <c r="BL57" s="45">
        <v>1.1500000000001509</v>
      </c>
      <c r="BM57" s="45">
        <v>3.0000000000000001E-3</v>
      </c>
      <c r="BN57" s="45">
        <v>0.36899999999999999</v>
      </c>
      <c r="BO57" s="45" t="s">
        <v>98</v>
      </c>
      <c r="BP57" s="45">
        <v>1.8903330013787928E-4</v>
      </c>
      <c r="BQ57" s="45">
        <v>0.438</v>
      </c>
      <c r="BR57" s="45">
        <v>2.4E-2</v>
      </c>
      <c r="BS57" s="45">
        <v>10</v>
      </c>
      <c r="BT57" s="45">
        <v>5</v>
      </c>
      <c r="BU57" s="45">
        <v>0</v>
      </c>
      <c r="BV57" s="45">
        <v>6</v>
      </c>
      <c r="BW57" s="45">
        <v>0</v>
      </c>
      <c r="BX57" s="45">
        <v>9</v>
      </c>
      <c r="BY57" s="45">
        <v>5</v>
      </c>
      <c r="BZ57" s="45">
        <v>0</v>
      </c>
      <c r="CA57" s="45">
        <v>2</v>
      </c>
      <c r="CB57" s="45">
        <v>3</v>
      </c>
      <c r="CC57" s="45">
        <v>8</v>
      </c>
      <c r="CD57" s="45">
        <v>1</v>
      </c>
      <c r="CE57" s="45">
        <v>6</v>
      </c>
      <c r="CF57" s="45">
        <v>7</v>
      </c>
      <c r="CG57" s="45">
        <v>62</v>
      </c>
      <c r="CH57" s="45">
        <v>50</v>
      </c>
    </row>
    <row r="58" spans="1:86" ht="14" customHeight="1" x14ac:dyDescent="0.35">
      <c r="A58" s="79">
        <v>425</v>
      </c>
      <c r="B58" s="61" t="s">
        <v>212</v>
      </c>
      <c r="C58" s="61" t="s">
        <v>211</v>
      </c>
      <c r="D58" s="63">
        <v>39.193199200000002</v>
      </c>
      <c r="E58" s="63">
        <v>-86.4347992</v>
      </c>
      <c r="F58" s="59" t="s">
        <v>306</v>
      </c>
      <c r="G58" s="59" t="s">
        <v>185</v>
      </c>
      <c r="H58" s="59">
        <v>51202080606</v>
      </c>
      <c r="I58" s="59">
        <v>39.193199200000002</v>
      </c>
      <c r="J58" s="59">
        <v>-86.4347992</v>
      </c>
      <c r="K58" s="59" t="s">
        <v>92</v>
      </c>
      <c r="L58" s="68">
        <v>2</v>
      </c>
      <c r="M58" s="70"/>
      <c r="N58" s="62">
        <v>1986.3</v>
      </c>
      <c r="O58" s="62" t="s">
        <v>93</v>
      </c>
      <c r="P58" s="70"/>
      <c r="Q58" s="86">
        <v>3</v>
      </c>
      <c r="R58" s="70" t="s">
        <v>94</v>
      </c>
      <c r="S58" s="71">
        <v>2E-3</v>
      </c>
      <c r="T58" s="70"/>
      <c r="U58" s="71">
        <v>7.0000000000000001E-3</v>
      </c>
      <c r="V58" s="70"/>
      <c r="W58" s="71">
        <v>0.26900000000000002</v>
      </c>
      <c r="X58" s="70"/>
      <c r="Y58" s="71">
        <v>0.221</v>
      </c>
      <c r="Z58" s="70"/>
      <c r="AA58" s="71">
        <v>3.1E-2</v>
      </c>
      <c r="AB58" s="69">
        <v>9.1172141006981549E-3</v>
      </c>
      <c r="AC58" s="62"/>
      <c r="AD58" s="68">
        <v>10</v>
      </c>
      <c r="AE58" s="68">
        <v>5</v>
      </c>
      <c r="AF58" s="68">
        <v>5</v>
      </c>
      <c r="AG58" s="68">
        <v>10</v>
      </c>
      <c r="AH58" s="68">
        <v>8</v>
      </c>
      <c r="AI58" s="68">
        <v>9</v>
      </c>
      <c r="AJ58" s="68">
        <v>5</v>
      </c>
      <c r="AK58" s="68">
        <v>1</v>
      </c>
      <c r="AL58" s="68">
        <v>2</v>
      </c>
      <c r="AM58" s="68">
        <v>2</v>
      </c>
      <c r="AN58" s="68">
        <v>4</v>
      </c>
      <c r="AO58" s="68">
        <v>1</v>
      </c>
      <c r="AP58" s="68">
        <v>4</v>
      </c>
      <c r="AQ58" s="68">
        <v>4</v>
      </c>
      <c r="AR58" s="76">
        <v>70</v>
      </c>
      <c r="AS58" s="68">
        <v>120</v>
      </c>
      <c r="AT58" s="83">
        <v>16</v>
      </c>
      <c r="AU58" s="83">
        <v>6</v>
      </c>
      <c r="AW58" s="49">
        <f t="shared" si="4"/>
        <v>134.5</v>
      </c>
      <c r="AX58" s="50">
        <f t="shared" si="5"/>
        <v>0.82156133828996281</v>
      </c>
      <c r="AY58" s="50">
        <f t="shared" si="6"/>
        <v>3.5</v>
      </c>
      <c r="AZ58" s="50">
        <f t="shared" si="7"/>
        <v>1.1437908496732025</v>
      </c>
      <c r="BA58" s="45">
        <v>44288</v>
      </c>
      <c r="BB58" s="45">
        <v>425</v>
      </c>
      <c r="BC58" s="45" t="s">
        <v>184</v>
      </c>
      <c r="BD58" s="45">
        <v>51202080606</v>
      </c>
      <c r="BE58" s="45" t="s">
        <v>156</v>
      </c>
      <c r="BF58" s="45">
        <v>39.193199200000002</v>
      </c>
      <c r="BG58" s="45">
        <v>-86.4347992</v>
      </c>
      <c r="BH58" s="45" t="s">
        <v>92</v>
      </c>
      <c r="BI58" s="45">
        <v>5</v>
      </c>
      <c r="BJ58" s="45">
        <v>5</v>
      </c>
      <c r="BK58" s="45">
        <v>5.2</v>
      </c>
      <c r="BL58" s="45" t="s">
        <v>96</v>
      </c>
      <c r="BM58" s="45">
        <v>5.0000000000000001E-3</v>
      </c>
      <c r="BN58" s="45">
        <v>0.19900000000000001</v>
      </c>
      <c r="BO58" s="45" t="s">
        <v>98</v>
      </c>
      <c r="BP58" s="45">
        <v>1.7433317459562177E-4</v>
      </c>
      <c r="BQ58" s="45">
        <v>0.27100000000000002</v>
      </c>
      <c r="BR58" s="45">
        <v>3.2000000000000001E-2</v>
      </c>
      <c r="BS58" s="45">
        <v>14</v>
      </c>
      <c r="BT58" s="45">
        <v>0</v>
      </c>
      <c r="BU58" s="45">
        <v>0</v>
      </c>
      <c r="BV58" s="45">
        <v>10</v>
      </c>
      <c r="BW58" s="45">
        <v>3</v>
      </c>
      <c r="BX58" s="45">
        <v>12</v>
      </c>
      <c r="BY58" s="45">
        <v>5</v>
      </c>
      <c r="BZ58" s="45">
        <v>5</v>
      </c>
      <c r="CA58" s="45">
        <v>4</v>
      </c>
      <c r="CB58" s="45">
        <v>3</v>
      </c>
      <c r="CC58" s="45">
        <v>4</v>
      </c>
      <c r="CD58" s="45">
        <v>1</v>
      </c>
      <c r="CE58" s="45">
        <v>8</v>
      </c>
      <c r="CF58" s="45">
        <v>7</v>
      </c>
      <c r="CG58" s="45">
        <v>76</v>
      </c>
      <c r="CH58" s="45">
        <v>120</v>
      </c>
    </row>
    <row r="59" spans="1:86" ht="14" customHeight="1" x14ac:dyDescent="0.35">
      <c r="A59" s="79">
        <v>434</v>
      </c>
      <c r="B59" s="61" t="s">
        <v>210</v>
      </c>
      <c r="C59" s="61" t="s">
        <v>209</v>
      </c>
      <c r="D59" s="63">
        <v>39.154800399999999</v>
      </c>
      <c r="E59" s="63">
        <v>-86.305396999999999</v>
      </c>
      <c r="F59" s="59" t="s">
        <v>294</v>
      </c>
      <c r="G59" s="59" t="s">
        <v>185</v>
      </c>
      <c r="H59" s="59">
        <v>51202080605</v>
      </c>
      <c r="I59" s="59">
        <v>39.154800399999999</v>
      </c>
      <c r="J59" s="59">
        <v>-86.305396999999999</v>
      </c>
      <c r="K59" s="59" t="s">
        <v>92</v>
      </c>
      <c r="L59" s="68">
        <v>0</v>
      </c>
      <c r="M59" s="70"/>
      <c r="N59" s="62">
        <v>54.6</v>
      </c>
      <c r="O59" s="62" t="s">
        <v>93</v>
      </c>
      <c r="P59" s="70"/>
      <c r="Q59" s="86">
        <v>0.7</v>
      </c>
      <c r="R59" s="70" t="s">
        <v>94</v>
      </c>
      <c r="S59" s="71">
        <v>2E-3</v>
      </c>
      <c r="T59" s="70" t="s">
        <v>94</v>
      </c>
      <c r="U59" s="71">
        <v>1.9E-3</v>
      </c>
      <c r="V59" s="70" t="s">
        <v>94</v>
      </c>
      <c r="W59" s="71">
        <v>0.1</v>
      </c>
      <c r="X59" s="70"/>
      <c r="Y59" s="71">
        <v>1.9E-2</v>
      </c>
      <c r="Z59" s="70"/>
      <c r="AA59" s="71">
        <v>3.1E-2</v>
      </c>
      <c r="AB59" s="69">
        <v>9.8263269933497096E-3</v>
      </c>
      <c r="AC59" s="62"/>
      <c r="AD59" s="68">
        <v>10</v>
      </c>
      <c r="AE59" s="68">
        <v>0</v>
      </c>
      <c r="AF59" s="68">
        <v>0</v>
      </c>
      <c r="AG59" s="68">
        <v>10</v>
      </c>
      <c r="AH59" s="68">
        <v>8</v>
      </c>
      <c r="AI59" s="68">
        <v>9</v>
      </c>
      <c r="AJ59" s="68">
        <v>5</v>
      </c>
      <c r="AK59" s="68">
        <v>5</v>
      </c>
      <c r="AL59" s="68">
        <v>4</v>
      </c>
      <c r="AM59" s="68">
        <v>3</v>
      </c>
      <c r="AN59" s="68">
        <v>6</v>
      </c>
      <c r="AO59" s="68">
        <v>1</v>
      </c>
      <c r="AP59" s="68">
        <v>0</v>
      </c>
      <c r="AQ59" s="68">
        <v>4</v>
      </c>
      <c r="AR59" s="76">
        <v>65</v>
      </c>
      <c r="AS59" s="68">
        <v>120</v>
      </c>
      <c r="AT59" s="83">
        <v>17</v>
      </c>
      <c r="AU59" s="83">
        <v>6</v>
      </c>
      <c r="AW59" s="49">
        <f t="shared" si="4"/>
        <v>50</v>
      </c>
      <c r="AX59" s="50">
        <f t="shared" si="5"/>
        <v>0.18999999999999997</v>
      </c>
      <c r="AY59" s="50">
        <f t="shared" si="6"/>
        <v>0.95</v>
      </c>
      <c r="AZ59" s="50">
        <f t="shared" si="7"/>
        <v>0.31045751633986923</v>
      </c>
      <c r="BA59" s="45">
        <v>44288</v>
      </c>
      <c r="BB59" s="45">
        <v>434</v>
      </c>
      <c r="BC59" s="45" t="s">
        <v>191</v>
      </c>
      <c r="BD59" s="45">
        <v>51202080605</v>
      </c>
      <c r="BE59" s="45" t="s">
        <v>156</v>
      </c>
      <c r="BF59" s="45">
        <v>39.154800399999999</v>
      </c>
      <c r="BG59" s="45">
        <v>-86.305396999999999</v>
      </c>
      <c r="BH59" s="45" t="s">
        <v>92</v>
      </c>
      <c r="BI59" s="45">
        <v>5</v>
      </c>
      <c r="BJ59" s="45">
        <v>4</v>
      </c>
      <c r="BK59" s="45">
        <v>4.0999999999999996</v>
      </c>
      <c r="BL59" s="45">
        <v>1.000000000000334</v>
      </c>
      <c r="BM59" s="45">
        <v>5.0000000000000001E-3</v>
      </c>
      <c r="BN59" s="45">
        <v>0.114</v>
      </c>
      <c r="BO59" s="45" t="s">
        <v>98</v>
      </c>
      <c r="BP59" s="45">
        <v>1.7433512839253174E-5</v>
      </c>
      <c r="BQ59" s="45">
        <v>0.214</v>
      </c>
      <c r="BR59" s="45">
        <v>2.4E-2</v>
      </c>
      <c r="BS59" s="45">
        <v>10</v>
      </c>
      <c r="BT59" s="45">
        <v>5</v>
      </c>
      <c r="BU59" s="45">
        <v>5</v>
      </c>
      <c r="BV59" s="45">
        <v>16</v>
      </c>
      <c r="BW59" s="45">
        <v>8</v>
      </c>
      <c r="BX59" s="45">
        <v>6</v>
      </c>
      <c r="BY59" s="45">
        <v>5</v>
      </c>
      <c r="BZ59" s="45">
        <v>3</v>
      </c>
      <c r="CA59" s="45">
        <v>2</v>
      </c>
      <c r="CB59" s="45">
        <v>3</v>
      </c>
      <c r="CC59" s="45">
        <v>8</v>
      </c>
      <c r="CD59" s="45">
        <v>2</v>
      </c>
      <c r="CE59" s="45">
        <v>4</v>
      </c>
      <c r="CF59" s="45">
        <v>4</v>
      </c>
      <c r="CG59" s="45">
        <v>81</v>
      </c>
      <c r="CH59" s="45">
        <v>50</v>
      </c>
    </row>
    <row r="60" spans="1:86" ht="14" customHeight="1" x14ac:dyDescent="0.35">
      <c r="A60" s="79">
        <v>436</v>
      </c>
      <c r="B60" s="61" t="s">
        <v>183</v>
      </c>
      <c r="C60" s="61" t="s">
        <v>208</v>
      </c>
      <c r="D60" s="63">
        <v>39.148700699999999</v>
      </c>
      <c r="E60" s="63">
        <v>-86.346801799999994</v>
      </c>
      <c r="F60" s="59" t="s">
        <v>294</v>
      </c>
      <c r="G60" s="59" t="s">
        <v>185</v>
      </c>
      <c r="H60" s="59">
        <v>51202080605</v>
      </c>
      <c r="I60" s="59">
        <v>39.148700699999999</v>
      </c>
      <c r="J60" s="59">
        <v>-86.346801799999994</v>
      </c>
      <c r="K60" s="59" t="s">
        <v>92</v>
      </c>
      <c r="L60" s="68">
        <v>0</v>
      </c>
      <c r="M60" s="70"/>
      <c r="N60" s="62">
        <v>21.3</v>
      </c>
      <c r="O60" s="62" t="s">
        <v>93</v>
      </c>
      <c r="P60" s="70"/>
      <c r="Q60" s="86">
        <v>14.5</v>
      </c>
      <c r="R60" s="70"/>
      <c r="S60" s="71">
        <v>8.0000000000000002E-3</v>
      </c>
      <c r="T60" s="70" t="s">
        <v>94</v>
      </c>
      <c r="U60" s="71">
        <v>1.9E-3</v>
      </c>
      <c r="V60" s="70"/>
      <c r="W60" s="71">
        <v>0.17399999999999999</v>
      </c>
      <c r="X60" s="70" t="s">
        <v>94</v>
      </c>
      <c r="Y60" s="71">
        <v>7.9000000000000008E-3</v>
      </c>
      <c r="Z60" s="70"/>
      <c r="AA60" s="71">
        <v>3.5000000000000003E-2</v>
      </c>
      <c r="AB60" s="69" t="s">
        <v>102</v>
      </c>
      <c r="AC60" s="62"/>
      <c r="AD60" s="68">
        <v>0</v>
      </c>
      <c r="AE60" s="68">
        <v>0</v>
      </c>
      <c r="AF60" s="68">
        <v>0</v>
      </c>
      <c r="AG60" s="68">
        <v>10</v>
      </c>
      <c r="AH60" s="68">
        <v>3</v>
      </c>
      <c r="AI60" s="68">
        <v>6</v>
      </c>
      <c r="AJ60" s="68">
        <v>8</v>
      </c>
      <c r="AK60" s="68">
        <v>1</v>
      </c>
      <c r="AL60" s="68">
        <v>4</v>
      </c>
      <c r="AM60" s="68">
        <v>3</v>
      </c>
      <c r="AN60" s="68">
        <v>8</v>
      </c>
      <c r="AO60" s="68">
        <v>1</v>
      </c>
      <c r="AP60" s="68">
        <v>0</v>
      </c>
      <c r="AQ60" s="68">
        <v>0</v>
      </c>
      <c r="AR60" s="76">
        <v>44</v>
      </c>
      <c r="AS60" s="68" t="s">
        <v>115</v>
      </c>
      <c r="AT60" s="83"/>
      <c r="AU60" s="83"/>
      <c r="AW60" s="49">
        <f t="shared" si="4"/>
        <v>21.749999999999996</v>
      </c>
      <c r="AX60" s="50">
        <f t="shared" si="5"/>
        <v>4.5402298850574722E-2</v>
      </c>
      <c r="AY60" s="50">
        <f t="shared" si="6"/>
        <v>0.23749999999999999</v>
      </c>
      <c r="AZ60" s="50">
        <f t="shared" si="7"/>
        <v>7.7614379084967308E-2</v>
      </c>
      <c r="BA60" s="45">
        <v>44288</v>
      </c>
      <c r="BB60" s="45">
        <v>436</v>
      </c>
      <c r="BC60" s="45" t="s">
        <v>191</v>
      </c>
      <c r="BD60" s="45">
        <v>51202080605</v>
      </c>
      <c r="BE60" s="45" t="s">
        <v>156</v>
      </c>
      <c r="BF60" s="45">
        <v>39.148700699999999</v>
      </c>
      <c r="BG60" s="45">
        <v>-86.346801799999994</v>
      </c>
      <c r="BH60" s="45" t="s">
        <v>186</v>
      </c>
      <c r="BI60" s="45" t="s">
        <v>115</v>
      </c>
      <c r="BJ60" s="45" t="s">
        <v>115</v>
      </c>
      <c r="BM60" s="45" t="s">
        <v>102</v>
      </c>
      <c r="BN60" s="45" t="s">
        <v>102</v>
      </c>
      <c r="BO60" s="45" t="s">
        <v>102</v>
      </c>
      <c r="BP60" s="45" t="s">
        <v>102</v>
      </c>
      <c r="BQ60" s="45" t="s">
        <v>102</v>
      </c>
      <c r="BR60" s="45" t="s">
        <v>102</v>
      </c>
      <c r="BS60" s="45" t="s">
        <v>115</v>
      </c>
      <c r="BT60" s="45" t="s">
        <v>115</v>
      </c>
      <c r="BU60" s="45" t="s">
        <v>115</v>
      </c>
      <c r="BV60" s="45" t="s">
        <v>115</v>
      </c>
      <c r="BW60" s="45" t="s">
        <v>115</v>
      </c>
      <c r="BX60" s="45" t="s">
        <v>115</v>
      </c>
      <c r="BY60" s="45" t="s">
        <v>115</v>
      </c>
      <c r="BZ60" s="45" t="s">
        <v>115</v>
      </c>
      <c r="CA60" s="45" t="s">
        <v>115</v>
      </c>
      <c r="CB60" s="45" t="s">
        <v>115</v>
      </c>
      <c r="CC60" s="45" t="s">
        <v>115</v>
      </c>
      <c r="CD60" s="45" t="s">
        <v>115</v>
      </c>
      <c r="CE60" s="45" t="s">
        <v>115</v>
      </c>
      <c r="CF60" s="45" t="s">
        <v>115</v>
      </c>
      <c r="CG60" s="45" t="s">
        <v>115</v>
      </c>
      <c r="CH60" s="45" t="s">
        <v>115</v>
      </c>
    </row>
    <row r="61" spans="1:86" ht="14" customHeight="1" x14ac:dyDescent="0.35">
      <c r="A61" s="79">
        <v>440</v>
      </c>
      <c r="B61" s="61" t="s">
        <v>206</v>
      </c>
      <c r="C61" s="61" t="s">
        <v>205</v>
      </c>
      <c r="D61" s="63">
        <v>39.2195015</v>
      </c>
      <c r="E61" s="63">
        <v>-86.273803700000002</v>
      </c>
      <c r="F61" s="59" t="s">
        <v>295</v>
      </c>
      <c r="G61" s="59" t="s">
        <v>185</v>
      </c>
      <c r="H61" s="59">
        <v>51202080604</v>
      </c>
      <c r="I61" s="59">
        <v>39.2195015</v>
      </c>
      <c r="J61" s="59">
        <v>-86.273803700000002</v>
      </c>
      <c r="K61" s="59" t="s">
        <v>92</v>
      </c>
      <c r="L61" s="68">
        <v>1</v>
      </c>
      <c r="M61" s="70"/>
      <c r="N61" s="62">
        <v>298.7</v>
      </c>
      <c r="O61" s="62" t="s">
        <v>93</v>
      </c>
      <c r="P61" s="70"/>
      <c r="Q61" s="86">
        <v>17.2</v>
      </c>
      <c r="R61" s="70"/>
      <c r="S61" s="71">
        <v>6.0000000000000001E-3</v>
      </c>
      <c r="T61" s="70" t="s">
        <v>94</v>
      </c>
      <c r="U61" s="71">
        <v>1.9E-3</v>
      </c>
      <c r="V61" s="70"/>
      <c r="W61" s="71">
        <v>0.40200000000000002</v>
      </c>
      <c r="X61" s="70"/>
      <c r="Y61" s="71">
        <v>0.20399999999999999</v>
      </c>
      <c r="Z61" s="70"/>
      <c r="AA61" s="71">
        <v>3.4000000000000002E-2</v>
      </c>
      <c r="AB61" s="69">
        <v>0.32791806156830222</v>
      </c>
      <c r="AC61" s="62"/>
      <c r="AD61" s="68">
        <v>6</v>
      </c>
      <c r="AE61" s="68">
        <v>0</v>
      </c>
      <c r="AF61" s="68">
        <v>0</v>
      </c>
      <c r="AG61" s="68">
        <v>8</v>
      </c>
      <c r="AH61" s="68">
        <v>6</v>
      </c>
      <c r="AI61" s="68">
        <v>6</v>
      </c>
      <c r="AJ61" s="68">
        <v>5</v>
      </c>
      <c r="AK61" s="68">
        <v>1</v>
      </c>
      <c r="AL61" s="68">
        <v>2</v>
      </c>
      <c r="AM61" s="68">
        <v>3</v>
      </c>
      <c r="AN61" s="68">
        <v>4</v>
      </c>
      <c r="AO61" s="68">
        <v>1</v>
      </c>
      <c r="AP61" s="68">
        <v>4</v>
      </c>
      <c r="AQ61" s="68">
        <v>4</v>
      </c>
      <c r="AR61" s="76">
        <v>50</v>
      </c>
      <c r="AS61" s="68">
        <v>250</v>
      </c>
      <c r="AT61" s="83">
        <v>15.69</v>
      </c>
      <c r="AU61" s="83">
        <v>7.53</v>
      </c>
      <c r="AW61" s="49">
        <f t="shared" si="4"/>
        <v>67</v>
      </c>
      <c r="AX61" s="50">
        <f t="shared" si="5"/>
        <v>0.50746268656716409</v>
      </c>
      <c r="AY61" s="50">
        <f t="shared" si="6"/>
        <v>0.31666666666666665</v>
      </c>
      <c r="AZ61" s="50">
        <f t="shared" si="7"/>
        <v>0.10348583877995642</v>
      </c>
      <c r="BA61" s="45">
        <v>44288</v>
      </c>
      <c r="BB61" s="45">
        <v>440</v>
      </c>
      <c r="BC61" s="45" t="s">
        <v>207</v>
      </c>
      <c r="BD61" s="45">
        <v>51202080604</v>
      </c>
      <c r="BE61" s="45" t="s">
        <v>156</v>
      </c>
      <c r="BF61" s="45">
        <v>39.2195015</v>
      </c>
      <c r="BG61" s="45">
        <v>-86.273803700000002</v>
      </c>
      <c r="BH61" s="45" t="s">
        <v>92</v>
      </c>
      <c r="BI61" s="45">
        <v>5</v>
      </c>
      <c r="BJ61" s="45">
        <v>5</v>
      </c>
      <c r="BK61" s="45">
        <v>8.6</v>
      </c>
      <c r="BL61" s="45" t="s">
        <v>96</v>
      </c>
      <c r="BM61" s="45">
        <v>6.0000000000000001E-3</v>
      </c>
      <c r="BN61" s="45">
        <v>0.16400000000000001</v>
      </c>
      <c r="BO61" s="45" t="s">
        <v>98</v>
      </c>
      <c r="BP61" s="45">
        <v>1.7433317459562177E-4</v>
      </c>
      <c r="BQ61" s="45">
        <v>0.26700000000000002</v>
      </c>
      <c r="BR61" s="45">
        <v>3.2000000000000001E-2</v>
      </c>
      <c r="BS61" s="45">
        <v>6</v>
      </c>
      <c r="BT61" s="45">
        <v>5</v>
      </c>
      <c r="BU61" s="45">
        <v>5</v>
      </c>
      <c r="BV61" s="45">
        <v>6</v>
      </c>
      <c r="BW61" s="45">
        <v>3</v>
      </c>
      <c r="BX61" s="45">
        <v>6</v>
      </c>
      <c r="BY61" s="45">
        <v>5</v>
      </c>
      <c r="BZ61" s="45">
        <v>1</v>
      </c>
      <c r="CA61" s="45">
        <v>2</v>
      </c>
      <c r="CB61" s="45">
        <v>2</v>
      </c>
      <c r="CC61" s="45">
        <v>0</v>
      </c>
      <c r="CD61" s="45">
        <v>2</v>
      </c>
      <c r="CE61" s="45">
        <v>4</v>
      </c>
      <c r="CF61" s="45">
        <v>4</v>
      </c>
      <c r="CG61" s="45">
        <v>51</v>
      </c>
      <c r="CH61" s="45">
        <v>120</v>
      </c>
    </row>
    <row r="62" spans="1:86" ht="14" customHeight="1" x14ac:dyDescent="0.35">
      <c r="A62" s="79">
        <v>450</v>
      </c>
      <c r="B62" s="61" t="s">
        <v>204</v>
      </c>
      <c r="C62" s="61" t="s">
        <v>203</v>
      </c>
      <c r="D62" s="63">
        <v>39.203498799999998</v>
      </c>
      <c r="E62" s="63">
        <v>-86.402198799999994</v>
      </c>
      <c r="F62" s="59" t="s">
        <v>294</v>
      </c>
      <c r="G62" s="59" t="s">
        <v>185</v>
      </c>
      <c r="H62" s="59">
        <v>51202080605</v>
      </c>
      <c r="I62" s="59">
        <v>39.203498799999998</v>
      </c>
      <c r="J62" s="59">
        <v>-86.402198799999994</v>
      </c>
      <c r="K62" s="59" t="s">
        <v>92</v>
      </c>
      <c r="L62" s="68">
        <v>0</v>
      </c>
      <c r="M62" s="70" t="s">
        <v>94</v>
      </c>
      <c r="N62" s="62">
        <v>1</v>
      </c>
      <c r="O62" s="62" t="s">
        <v>93</v>
      </c>
      <c r="P62" s="70"/>
      <c r="Q62" s="86">
        <v>0.7</v>
      </c>
      <c r="R62" s="70" t="s">
        <v>94</v>
      </c>
      <c r="S62" s="71">
        <v>2E-3</v>
      </c>
      <c r="T62" s="70"/>
      <c r="U62" s="71">
        <v>2E-3</v>
      </c>
      <c r="V62" s="70" t="s">
        <v>94</v>
      </c>
      <c r="W62" s="71">
        <v>0.1</v>
      </c>
      <c r="X62" s="70"/>
      <c r="Y62" s="71">
        <v>6.3E-2</v>
      </c>
      <c r="Z62" s="70"/>
      <c r="AA62" s="71">
        <v>3.1E-2</v>
      </c>
      <c r="AB62" s="69">
        <v>9.8263269933497096E-3</v>
      </c>
      <c r="AC62" s="62"/>
      <c r="AD62" s="68">
        <v>10</v>
      </c>
      <c r="AE62" s="68">
        <v>0</v>
      </c>
      <c r="AF62" s="68">
        <v>0</v>
      </c>
      <c r="AG62" s="68">
        <v>12</v>
      </c>
      <c r="AH62" s="68">
        <v>8</v>
      </c>
      <c r="AI62" s="68">
        <v>9</v>
      </c>
      <c r="AJ62" s="68">
        <v>5</v>
      </c>
      <c r="AK62" s="68">
        <v>3</v>
      </c>
      <c r="AL62" s="68">
        <v>2</v>
      </c>
      <c r="AM62" s="68">
        <v>2</v>
      </c>
      <c r="AN62" s="68">
        <v>4</v>
      </c>
      <c r="AO62" s="68">
        <v>1</v>
      </c>
      <c r="AP62" s="68">
        <v>4</v>
      </c>
      <c r="AQ62" s="68">
        <v>7</v>
      </c>
      <c r="AR62" s="76">
        <v>67</v>
      </c>
      <c r="AS62" s="68">
        <v>240</v>
      </c>
      <c r="AT62" s="83">
        <v>17</v>
      </c>
      <c r="AU62" s="83">
        <v>6</v>
      </c>
      <c r="AW62" s="49">
        <f t="shared" si="4"/>
        <v>50</v>
      </c>
      <c r="AX62" s="50">
        <f t="shared" si="5"/>
        <v>0.63</v>
      </c>
      <c r="AY62" s="50">
        <f t="shared" si="6"/>
        <v>1</v>
      </c>
      <c r="AZ62" s="50">
        <f t="shared" si="7"/>
        <v>0.32679738562091504</v>
      </c>
      <c r="BA62" s="45">
        <v>44288</v>
      </c>
      <c r="BB62" s="45">
        <v>450</v>
      </c>
      <c r="BC62" s="45" t="s">
        <v>191</v>
      </c>
      <c r="BD62" s="45">
        <v>51202080605</v>
      </c>
      <c r="BE62" s="45" t="s">
        <v>156</v>
      </c>
      <c r="BF62" s="45">
        <v>39.203498799999998</v>
      </c>
      <c r="BG62" s="45">
        <v>-86.402198799999994</v>
      </c>
      <c r="BH62" s="45" t="s">
        <v>92</v>
      </c>
      <c r="BI62" s="45">
        <v>6</v>
      </c>
      <c r="BJ62" s="45">
        <v>5</v>
      </c>
      <c r="BK62" s="45">
        <v>2</v>
      </c>
      <c r="BL62" s="45" t="s">
        <v>96</v>
      </c>
      <c r="BM62" s="45">
        <v>4.0000000000000001E-3</v>
      </c>
      <c r="BN62" s="45">
        <v>9.8000000000000004E-2</v>
      </c>
      <c r="BO62" s="45" t="s">
        <v>98</v>
      </c>
      <c r="BP62" s="45">
        <v>1.8903330013787928E-4</v>
      </c>
      <c r="BQ62" s="45">
        <v>0.20100000000000001</v>
      </c>
      <c r="BR62" s="45">
        <v>0.02</v>
      </c>
      <c r="BS62" s="45">
        <v>10</v>
      </c>
      <c r="BT62" s="45">
        <v>5</v>
      </c>
      <c r="BU62" s="45">
        <v>0</v>
      </c>
      <c r="BV62" s="45">
        <v>18</v>
      </c>
      <c r="BW62" s="45">
        <v>8</v>
      </c>
      <c r="BX62" s="45">
        <v>9</v>
      </c>
      <c r="BY62" s="45">
        <v>5</v>
      </c>
      <c r="BZ62" s="45">
        <v>3</v>
      </c>
      <c r="CA62" s="45">
        <v>2</v>
      </c>
      <c r="CB62" s="45">
        <v>2</v>
      </c>
      <c r="CC62" s="45">
        <v>8</v>
      </c>
      <c r="CD62" s="45">
        <v>1</v>
      </c>
      <c r="CE62" s="45">
        <v>4</v>
      </c>
      <c r="CF62" s="45">
        <v>4</v>
      </c>
      <c r="CG62" s="45">
        <v>79</v>
      </c>
      <c r="CH62" s="45">
        <v>120</v>
      </c>
    </row>
    <row r="63" spans="1:86" ht="14" customHeight="1" x14ac:dyDescent="0.35">
      <c r="A63" s="79">
        <v>452</v>
      </c>
      <c r="B63" s="61" t="s">
        <v>183</v>
      </c>
      <c r="C63" s="61" t="s">
        <v>201</v>
      </c>
      <c r="D63" s="63">
        <v>39.291099500000001</v>
      </c>
      <c r="E63" s="63">
        <v>-86.166397099999998</v>
      </c>
      <c r="F63" s="59" t="s">
        <v>307</v>
      </c>
      <c r="G63" s="59" t="s">
        <v>185</v>
      </c>
      <c r="H63" s="59">
        <v>51202080601</v>
      </c>
      <c r="I63" s="59">
        <v>39.291099500000001</v>
      </c>
      <c r="J63" s="59">
        <v>-86.166397099999998</v>
      </c>
      <c r="K63" s="59" t="s">
        <v>114</v>
      </c>
      <c r="L63" s="68"/>
      <c r="M63" s="70"/>
      <c r="N63" s="62"/>
      <c r="O63" s="62"/>
      <c r="P63" s="70"/>
      <c r="Q63" s="86"/>
      <c r="R63" s="70"/>
      <c r="S63" s="71"/>
      <c r="T63" s="70"/>
      <c r="U63" s="71"/>
      <c r="V63" s="70"/>
      <c r="W63" s="71"/>
      <c r="X63" s="70"/>
      <c r="Y63" s="71"/>
      <c r="Z63" s="70"/>
      <c r="AA63" s="71"/>
      <c r="AB63" s="69"/>
      <c r="AC63" s="62"/>
      <c r="AD63" s="68">
        <v>14</v>
      </c>
      <c r="AE63" s="68">
        <v>5</v>
      </c>
      <c r="AF63" s="68">
        <v>5</v>
      </c>
      <c r="AG63" s="68">
        <v>12</v>
      </c>
      <c r="AH63" s="68">
        <v>6</v>
      </c>
      <c r="AI63" s="68">
        <v>9</v>
      </c>
      <c r="AJ63" s="68">
        <v>5</v>
      </c>
      <c r="AK63" s="68">
        <v>3</v>
      </c>
      <c r="AL63" s="68">
        <v>4</v>
      </c>
      <c r="AM63" s="68">
        <v>3</v>
      </c>
      <c r="AN63" s="68">
        <v>4</v>
      </c>
      <c r="AO63" s="68">
        <v>0</v>
      </c>
      <c r="AP63" s="68">
        <v>0</v>
      </c>
      <c r="AQ63" s="68">
        <v>0</v>
      </c>
      <c r="AR63" s="76">
        <v>70</v>
      </c>
      <c r="AS63" s="68" t="s">
        <v>115</v>
      </c>
      <c r="AT63" s="83"/>
      <c r="AU63" s="83"/>
      <c r="BA63" s="45">
        <v>44288</v>
      </c>
      <c r="BB63" s="45">
        <v>452</v>
      </c>
      <c r="BC63" s="45" t="s">
        <v>202</v>
      </c>
      <c r="BD63" s="45">
        <v>51202080601</v>
      </c>
      <c r="BE63" s="45" t="s">
        <v>156</v>
      </c>
      <c r="BF63" s="45">
        <v>39.291099500000001</v>
      </c>
      <c r="BG63" s="45">
        <v>-86.166397099999998</v>
      </c>
      <c r="BH63" s="45" t="s">
        <v>92</v>
      </c>
      <c r="BI63" s="45">
        <v>6</v>
      </c>
      <c r="BJ63" s="45">
        <v>5</v>
      </c>
      <c r="BK63" s="45">
        <v>7.5</v>
      </c>
      <c r="BL63" s="45">
        <v>0.59999999999993392</v>
      </c>
      <c r="BM63" s="45">
        <v>3.0000000000000001E-3</v>
      </c>
      <c r="BN63" s="45">
        <v>0.248</v>
      </c>
      <c r="BO63" s="45" t="s">
        <v>98</v>
      </c>
      <c r="BP63" s="45">
        <v>1.8903330013787928E-4</v>
      </c>
      <c r="BQ63" s="45">
        <v>0.34699999999999998</v>
      </c>
      <c r="BR63" s="45">
        <v>2.5999999999999999E-2</v>
      </c>
      <c r="BS63" s="45">
        <v>12</v>
      </c>
      <c r="BT63" s="45">
        <v>5</v>
      </c>
      <c r="BU63" s="45">
        <v>5</v>
      </c>
      <c r="BV63" s="45">
        <v>18</v>
      </c>
      <c r="BW63" s="45">
        <v>3</v>
      </c>
      <c r="BX63" s="45">
        <v>9</v>
      </c>
      <c r="BY63" s="45">
        <v>8</v>
      </c>
      <c r="BZ63" s="45">
        <v>2</v>
      </c>
      <c r="CA63" s="45">
        <v>4</v>
      </c>
      <c r="CB63" s="45">
        <v>2</v>
      </c>
      <c r="CC63" s="45">
        <v>8</v>
      </c>
      <c r="CD63" s="45">
        <v>5</v>
      </c>
      <c r="CE63" s="45">
        <v>7</v>
      </c>
      <c r="CF63" s="45">
        <v>6</v>
      </c>
      <c r="CG63" s="45">
        <v>94</v>
      </c>
      <c r="CH63" s="45">
        <v>110</v>
      </c>
    </row>
    <row r="64" spans="1:86" ht="14" customHeight="1" x14ac:dyDescent="0.35">
      <c r="A64" s="79">
        <v>464</v>
      </c>
      <c r="B64" s="61" t="s">
        <v>200</v>
      </c>
      <c r="C64" s="61" t="s">
        <v>199</v>
      </c>
      <c r="D64" s="63">
        <v>39.206798599999999</v>
      </c>
      <c r="E64" s="63">
        <v>-86.397399899999996</v>
      </c>
      <c r="F64" s="59" t="s">
        <v>294</v>
      </c>
      <c r="G64" s="59" t="s">
        <v>185</v>
      </c>
      <c r="H64" s="59">
        <v>51202080605</v>
      </c>
      <c r="I64" s="59">
        <v>39.206798599999999</v>
      </c>
      <c r="J64" s="59">
        <v>-86.397399899999996</v>
      </c>
      <c r="K64" s="59" t="s">
        <v>92</v>
      </c>
      <c r="L64" s="68">
        <v>0</v>
      </c>
      <c r="M64" s="70"/>
      <c r="N64" s="62">
        <v>57.3</v>
      </c>
      <c r="O64" s="62" t="s">
        <v>93</v>
      </c>
      <c r="P64" s="70"/>
      <c r="Q64" s="86">
        <v>0.5</v>
      </c>
      <c r="R64" s="70" t="s">
        <v>94</v>
      </c>
      <c r="S64" s="71">
        <v>2E-3</v>
      </c>
      <c r="T64" s="70"/>
      <c r="U64" s="71">
        <v>2E-3</v>
      </c>
      <c r="V64" s="70" t="s">
        <v>94</v>
      </c>
      <c r="W64" s="71">
        <v>0.1</v>
      </c>
      <c r="X64" s="70"/>
      <c r="Y64" s="71">
        <v>1.0999999999999999E-2</v>
      </c>
      <c r="Z64" s="70"/>
      <c r="AA64" s="71">
        <v>0.03</v>
      </c>
      <c r="AB64" s="69">
        <v>8.8231104200304708E-3</v>
      </c>
      <c r="AC64" s="62"/>
      <c r="AD64" s="68">
        <v>6</v>
      </c>
      <c r="AE64" s="68">
        <v>0</v>
      </c>
      <c r="AF64" s="68">
        <v>0</v>
      </c>
      <c r="AG64" s="68">
        <v>6</v>
      </c>
      <c r="AH64" s="68">
        <v>6</v>
      </c>
      <c r="AI64" s="68">
        <v>9</v>
      </c>
      <c r="AJ64" s="68">
        <v>5</v>
      </c>
      <c r="AK64" s="68">
        <v>0</v>
      </c>
      <c r="AL64" s="68">
        <v>2</v>
      </c>
      <c r="AM64" s="68">
        <v>3</v>
      </c>
      <c r="AN64" s="68">
        <v>0</v>
      </c>
      <c r="AO64" s="68">
        <v>0</v>
      </c>
      <c r="AP64" s="68">
        <v>0</v>
      </c>
      <c r="AQ64" s="68">
        <v>0</v>
      </c>
      <c r="AR64" s="76">
        <v>37</v>
      </c>
      <c r="AS64" s="68">
        <v>240</v>
      </c>
      <c r="AT64" s="83">
        <v>16</v>
      </c>
      <c r="AU64" s="83">
        <v>6</v>
      </c>
      <c r="AW64" s="49">
        <f>W64/S64</f>
        <v>50</v>
      </c>
      <c r="AX64" s="50">
        <f>Y64/W64</f>
        <v>0.10999999999999999</v>
      </c>
      <c r="AY64" s="50">
        <f>U64/S64</f>
        <v>1</v>
      </c>
      <c r="AZ64" s="50">
        <f>U64/(S64*3.06)</f>
        <v>0.32679738562091504</v>
      </c>
      <c r="BA64" s="45">
        <v>44288</v>
      </c>
      <c r="BB64" s="45">
        <v>464</v>
      </c>
      <c r="BC64" s="45" t="s">
        <v>191</v>
      </c>
      <c r="BD64" s="45">
        <v>51202080605</v>
      </c>
      <c r="BE64" s="45" t="s">
        <v>156</v>
      </c>
      <c r="BF64" s="45">
        <v>39.206798599999999</v>
      </c>
      <c r="BG64" s="45">
        <v>-86.397399899999996</v>
      </c>
      <c r="BH64" s="45" t="s">
        <v>92</v>
      </c>
      <c r="BI64" s="45">
        <v>5</v>
      </c>
      <c r="BJ64" s="45">
        <v>4</v>
      </c>
      <c r="BK64" s="45">
        <v>7.5</v>
      </c>
      <c r="BL64" s="45" t="s">
        <v>96</v>
      </c>
      <c r="BM64" s="45">
        <v>8.0000000000000002E-3</v>
      </c>
      <c r="BN64" s="45">
        <v>5.5E-2</v>
      </c>
      <c r="BO64" s="45" t="s">
        <v>98</v>
      </c>
      <c r="BP64" s="45">
        <v>1.7433512839253174E-5</v>
      </c>
      <c r="BQ64" s="45">
        <v>0.114</v>
      </c>
      <c r="BR64" s="45">
        <v>2.3E-2</v>
      </c>
      <c r="BS64" s="45">
        <v>14</v>
      </c>
      <c r="BT64" s="45">
        <v>5</v>
      </c>
      <c r="BU64" s="45">
        <v>5</v>
      </c>
      <c r="BV64" s="45">
        <v>14</v>
      </c>
      <c r="BW64" s="45">
        <v>3</v>
      </c>
      <c r="BX64" s="45">
        <v>9</v>
      </c>
      <c r="BY64" s="45">
        <v>0</v>
      </c>
      <c r="BZ64" s="45">
        <v>4.5</v>
      </c>
      <c r="CA64" s="45">
        <v>0</v>
      </c>
      <c r="CB64" s="45">
        <v>2</v>
      </c>
      <c r="CC64" s="45">
        <v>0</v>
      </c>
      <c r="CD64" s="45">
        <v>1</v>
      </c>
      <c r="CE64" s="45">
        <v>4</v>
      </c>
      <c r="CF64" s="45">
        <v>4</v>
      </c>
      <c r="CG64" s="45">
        <v>65.5</v>
      </c>
      <c r="CH64" s="45">
        <v>50</v>
      </c>
    </row>
    <row r="65" spans="1:86" ht="14" customHeight="1" x14ac:dyDescent="0.35">
      <c r="A65" s="79">
        <v>485</v>
      </c>
      <c r="B65" s="61" t="s">
        <v>198</v>
      </c>
      <c r="C65" s="61" t="s">
        <v>197</v>
      </c>
      <c r="D65" s="63">
        <v>39.144901300000001</v>
      </c>
      <c r="E65" s="63">
        <v>-86.340400700000004</v>
      </c>
      <c r="F65" s="59" t="s">
        <v>294</v>
      </c>
      <c r="G65" s="59" t="s">
        <v>185</v>
      </c>
      <c r="H65" s="59">
        <v>51202080605</v>
      </c>
      <c r="I65" s="59">
        <v>39.144901300000001</v>
      </c>
      <c r="J65" s="59">
        <v>-86.340400700000004</v>
      </c>
      <c r="K65" s="59" t="s">
        <v>114</v>
      </c>
      <c r="L65" s="68"/>
      <c r="M65" s="70"/>
      <c r="N65" s="62"/>
      <c r="O65" s="62"/>
      <c r="P65" s="70"/>
      <c r="Q65" s="86"/>
      <c r="R65" s="70"/>
      <c r="S65" s="71"/>
      <c r="T65" s="70"/>
      <c r="U65" s="71"/>
      <c r="V65" s="70"/>
      <c r="W65" s="71"/>
      <c r="X65" s="70"/>
      <c r="Y65" s="71"/>
      <c r="Z65" s="70"/>
      <c r="AA65" s="71"/>
      <c r="AB65" s="69"/>
      <c r="AC65" s="62"/>
      <c r="AD65" s="68">
        <v>12</v>
      </c>
      <c r="AE65" s="68">
        <v>0</v>
      </c>
      <c r="AF65" s="68">
        <v>0</v>
      </c>
      <c r="AG65" s="68">
        <v>6</v>
      </c>
      <c r="AH65" s="68">
        <v>6</v>
      </c>
      <c r="AI65" s="68">
        <v>9</v>
      </c>
      <c r="AJ65" s="68">
        <v>6.5</v>
      </c>
      <c r="AK65" s="68">
        <v>1.5</v>
      </c>
      <c r="AL65" s="68">
        <v>3</v>
      </c>
      <c r="AM65" s="68">
        <v>2</v>
      </c>
      <c r="AN65" s="68">
        <v>0</v>
      </c>
      <c r="AO65" s="68">
        <v>0</v>
      </c>
      <c r="AP65" s="68">
        <v>0</v>
      </c>
      <c r="AQ65" s="68">
        <v>0</v>
      </c>
      <c r="AR65" s="76">
        <v>46</v>
      </c>
      <c r="AS65" s="68" t="s">
        <v>115</v>
      </c>
      <c r="AT65" s="83"/>
      <c r="AU65" s="83"/>
      <c r="BA65" s="45">
        <v>44288</v>
      </c>
      <c r="BB65" s="45">
        <v>485</v>
      </c>
      <c r="BC65" s="45" t="s">
        <v>191</v>
      </c>
      <c r="BD65" s="45">
        <v>51202080605</v>
      </c>
      <c r="BE65" s="45" t="s">
        <v>156</v>
      </c>
      <c r="BF65" s="45">
        <v>39.144901300000001</v>
      </c>
      <c r="BG65" s="45">
        <v>-86.340400700000004</v>
      </c>
      <c r="BH65" s="45" t="s">
        <v>92</v>
      </c>
      <c r="BI65" s="45">
        <v>4.3</v>
      </c>
      <c r="BJ65" s="45">
        <v>5</v>
      </c>
      <c r="BK65" s="45">
        <v>2</v>
      </c>
      <c r="BL65" s="45">
        <v>7.4000000000000732</v>
      </c>
      <c r="BM65" s="45">
        <v>5.0000000000000001E-3</v>
      </c>
      <c r="BN65" s="45">
        <v>5.2999999999999999E-2</v>
      </c>
      <c r="BO65" s="45" t="s">
        <v>98</v>
      </c>
      <c r="BP65" s="45">
        <v>1.6467149446737134E-4</v>
      </c>
      <c r="BQ65" s="45">
        <v>0.1</v>
      </c>
      <c r="BR65" s="45">
        <v>2.1999999999999999E-2</v>
      </c>
      <c r="BS65" s="45">
        <v>10</v>
      </c>
      <c r="BT65" s="45">
        <v>5</v>
      </c>
      <c r="BU65" s="45">
        <v>0</v>
      </c>
      <c r="BV65" s="45">
        <v>6</v>
      </c>
      <c r="BW65" s="45">
        <v>3</v>
      </c>
      <c r="BX65" s="45">
        <v>9</v>
      </c>
      <c r="BY65" s="45">
        <v>5</v>
      </c>
      <c r="BZ65" s="45">
        <v>2</v>
      </c>
      <c r="CA65" s="45">
        <v>4</v>
      </c>
      <c r="CB65" s="45">
        <v>2</v>
      </c>
      <c r="CC65" s="45">
        <v>0</v>
      </c>
      <c r="CD65" s="45">
        <v>2</v>
      </c>
      <c r="CE65" s="45">
        <v>4</v>
      </c>
      <c r="CF65" s="45">
        <v>7</v>
      </c>
      <c r="CG65" s="45">
        <v>59</v>
      </c>
      <c r="CH65" s="45">
        <v>120</v>
      </c>
    </row>
    <row r="66" spans="1:86" ht="14" customHeight="1" x14ac:dyDescent="0.35">
      <c r="A66" s="79">
        <v>488</v>
      </c>
      <c r="B66" s="61" t="s">
        <v>188</v>
      </c>
      <c r="C66" s="61" t="s">
        <v>195</v>
      </c>
      <c r="D66" s="63">
        <v>39.214900999999998</v>
      </c>
      <c r="E66" s="63">
        <v>-86.168197599999999</v>
      </c>
      <c r="F66" s="59" t="s">
        <v>296</v>
      </c>
      <c r="G66" s="59" t="s">
        <v>185</v>
      </c>
      <c r="H66" s="59">
        <v>51202080602</v>
      </c>
      <c r="I66" s="59">
        <v>39.214900999999998</v>
      </c>
      <c r="J66" s="59">
        <v>-86.168197599999999</v>
      </c>
      <c r="K66" s="59" t="s">
        <v>92</v>
      </c>
      <c r="L66" s="68">
        <v>4</v>
      </c>
      <c r="M66" s="70"/>
      <c r="N66" s="62">
        <v>180.7</v>
      </c>
      <c r="O66" s="62" t="s">
        <v>93</v>
      </c>
      <c r="P66" s="70"/>
      <c r="Q66" s="86">
        <v>639.20000000000005</v>
      </c>
      <c r="R66" s="70"/>
      <c r="S66" s="71">
        <v>0.23499999999999999</v>
      </c>
      <c r="T66" s="70"/>
      <c r="U66" s="71">
        <v>1.4E-2</v>
      </c>
      <c r="V66" s="70"/>
      <c r="W66" s="71">
        <v>2.1539999999999999</v>
      </c>
      <c r="X66" s="70" t="s">
        <v>94</v>
      </c>
      <c r="Y66" s="71">
        <v>7.9000000000000008E-3</v>
      </c>
      <c r="Z66" s="70"/>
      <c r="AA66" s="71">
        <v>8.3000000000000004E-2</v>
      </c>
      <c r="AB66" s="69">
        <v>0.22581784618415915</v>
      </c>
      <c r="AC66" s="62"/>
      <c r="AD66" s="68">
        <v>10</v>
      </c>
      <c r="AE66" s="68">
        <v>5</v>
      </c>
      <c r="AF66" s="68">
        <v>0</v>
      </c>
      <c r="AG66" s="68">
        <v>4</v>
      </c>
      <c r="AH66" s="68">
        <v>6</v>
      </c>
      <c r="AI66" s="68">
        <v>12</v>
      </c>
      <c r="AJ66" s="68">
        <v>5</v>
      </c>
      <c r="AK66" s="68">
        <v>4</v>
      </c>
      <c r="AL66" s="68">
        <v>2</v>
      </c>
      <c r="AM66" s="68">
        <v>2</v>
      </c>
      <c r="AN66" s="68">
        <v>0</v>
      </c>
      <c r="AO66" s="68">
        <v>0</v>
      </c>
      <c r="AP66" s="68">
        <v>0</v>
      </c>
      <c r="AQ66" s="68">
        <v>0</v>
      </c>
      <c r="AR66" s="76">
        <v>50</v>
      </c>
      <c r="AS66" s="68">
        <v>425</v>
      </c>
      <c r="AT66" s="83">
        <v>15</v>
      </c>
      <c r="AU66" s="83">
        <v>7</v>
      </c>
      <c r="AW66" s="49">
        <f>W66/S66</f>
        <v>9.1659574468085108</v>
      </c>
      <c r="AX66" s="50">
        <f>Y66/W66</f>
        <v>3.6675951717734454E-3</v>
      </c>
      <c r="AY66" s="50">
        <f>U66/S66</f>
        <v>5.9574468085106386E-2</v>
      </c>
      <c r="AZ66" s="50">
        <f>U66/(S66*3.06)</f>
        <v>1.9468780419969408E-2</v>
      </c>
      <c r="BA66" s="45">
        <v>44288</v>
      </c>
      <c r="BB66" s="45">
        <v>488</v>
      </c>
      <c r="BC66" s="45" t="s">
        <v>196</v>
      </c>
      <c r="BD66" s="45">
        <v>51202080602</v>
      </c>
      <c r="BE66" s="45" t="s">
        <v>156</v>
      </c>
      <c r="BF66" s="45">
        <v>39.214900999999998</v>
      </c>
      <c r="BG66" s="45">
        <v>-86.168197599999999</v>
      </c>
      <c r="BH66" s="45" t="s">
        <v>92</v>
      </c>
      <c r="BI66" s="45">
        <v>6</v>
      </c>
      <c r="BJ66" s="45">
        <v>4</v>
      </c>
      <c r="BK66" s="45">
        <v>3.1</v>
      </c>
      <c r="BL66" s="45" t="s">
        <v>96</v>
      </c>
      <c r="BM66" s="45">
        <v>1.4E-2</v>
      </c>
      <c r="BN66" s="45">
        <v>6.9000000000000006E-2</v>
      </c>
      <c r="BO66" s="45" t="s">
        <v>98</v>
      </c>
      <c r="BP66" s="45">
        <v>1.8903559732505979E-5</v>
      </c>
      <c r="BQ66" s="45">
        <v>0.1515</v>
      </c>
      <c r="BR66" s="45">
        <v>3.0499999999999999E-2</v>
      </c>
      <c r="BS66" s="45">
        <v>10</v>
      </c>
      <c r="BT66" s="45">
        <v>5</v>
      </c>
      <c r="BU66" s="45">
        <v>5</v>
      </c>
      <c r="BV66" s="45">
        <v>0</v>
      </c>
      <c r="BW66" s="45">
        <v>3</v>
      </c>
      <c r="BX66" s="45">
        <v>12</v>
      </c>
      <c r="BY66" s="45">
        <v>5</v>
      </c>
      <c r="BZ66" s="45">
        <v>5</v>
      </c>
      <c r="CA66" s="45">
        <v>2</v>
      </c>
      <c r="CB66" s="45">
        <v>3</v>
      </c>
      <c r="CC66" s="45">
        <v>4</v>
      </c>
      <c r="CD66" s="45">
        <v>1</v>
      </c>
      <c r="CE66" s="45">
        <v>4</v>
      </c>
      <c r="CF66" s="45">
        <v>4</v>
      </c>
      <c r="CG66" s="45">
        <v>63</v>
      </c>
      <c r="CH66" s="45">
        <v>50</v>
      </c>
    </row>
    <row r="67" spans="1:86" ht="14" customHeight="1" x14ac:dyDescent="0.35">
      <c r="A67" s="79">
        <v>492</v>
      </c>
      <c r="B67" s="61" t="s">
        <v>193</v>
      </c>
      <c r="C67" s="61" t="s">
        <v>192</v>
      </c>
      <c r="D67" s="63">
        <v>39.168300600000002</v>
      </c>
      <c r="E67" s="63">
        <v>-86.183097799999999</v>
      </c>
      <c r="F67" s="59" t="s">
        <v>297</v>
      </c>
      <c r="G67" s="59" t="s">
        <v>185</v>
      </c>
      <c r="H67" s="59">
        <v>51202080603</v>
      </c>
      <c r="I67" s="59">
        <v>39.168300600000002</v>
      </c>
      <c r="J67" s="59">
        <v>-86.183097799999999</v>
      </c>
      <c r="K67" s="59" t="s">
        <v>92</v>
      </c>
      <c r="L67" s="68">
        <v>1</v>
      </c>
      <c r="M67" s="70"/>
      <c r="N67" s="62">
        <v>14.6</v>
      </c>
      <c r="O67" s="62" t="s">
        <v>93</v>
      </c>
      <c r="P67" s="70"/>
      <c r="Q67" s="86">
        <v>1</v>
      </c>
      <c r="R67" s="70"/>
      <c r="S67" s="71">
        <v>1.7000000000000001E-2</v>
      </c>
      <c r="T67" s="70"/>
      <c r="U67" s="71">
        <v>1.9E-2</v>
      </c>
      <c r="V67" s="70" t="s">
        <v>94</v>
      </c>
      <c r="W67" s="71">
        <v>0.1</v>
      </c>
      <c r="X67" s="70"/>
      <c r="Y67" s="71">
        <v>4.2999999999999997E-2</v>
      </c>
      <c r="Z67" s="70"/>
      <c r="AA67" s="71">
        <v>2.1999999999999999E-2</v>
      </c>
      <c r="AB67" s="69">
        <v>6.0002255882193462E-3</v>
      </c>
      <c r="AC67" s="62"/>
      <c r="AD67" s="68">
        <v>10</v>
      </c>
      <c r="AE67" s="68">
        <v>5</v>
      </c>
      <c r="AF67" s="68">
        <v>5</v>
      </c>
      <c r="AG67" s="68">
        <v>8</v>
      </c>
      <c r="AH67" s="68">
        <v>6</v>
      </c>
      <c r="AI67" s="68">
        <v>9</v>
      </c>
      <c r="AJ67" s="68">
        <v>5</v>
      </c>
      <c r="AK67" s="68">
        <v>5</v>
      </c>
      <c r="AL67" s="68">
        <v>4</v>
      </c>
      <c r="AM67" s="68">
        <v>3</v>
      </c>
      <c r="AN67" s="68">
        <v>4</v>
      </c>
      <c r="AO67" s="68">
        <v>1</v>
      </c>
      <c r="AP67" s="68">
        <v>0</v>
      </c>
      <c r="AQ67" s="68">
        <v>4</v>
      </c>
      <c r="AR67" s="76">
        <v>69</v>
      </c>
      <c r="AS67" s="68">
        <v>250</v>
      </c>
      <c r="AT67" s="83">
        <v>15</v>
      </c>
      <c r="AU67" s="83">
        <v>6</v>
      </c>
      <c r="AW67" s="49">
        <f>W67/S67</f>
        <v>5.8823529411764701</v>
      </c>
      <c r="AX67" s="50">
        <f>Y67/W67</f>
        <v>0.42999999999999994</v>
      </c>
      <c r="AY67" s="50">
        <f>U67/S67</f>
        <v>1.1176470588235292</v>
      </c>
      <c r="AZ67" s="50">
        <f>U67/(S67*3.06)</f>
        <v>0.36524413687043439</v>
      </c>
      <c r="BA67" s="45">
        <v>44288</v>
      </c>
      <c r="BB67" s="45">
        <v>492</v>
      </c>
      <c r="BC67" s="45" t="s">
        <v>194</v>
      </c>
      <c r="BD67" s="45">
        <v>51202080603</v>
      </c>
      <c r="BE67" s="45" t="s">
        <v>156</v>
      </c>
      <c r="BF67" s="45">
        <v>39.168300600000002</v>
      </c>
      <c r="BG67" s="45">
        <v>-86.183097799999999</v>
      </c>
      <c r="BH67" s="45" t="s">
        <v>92</v>
      </c>
      <c r="BI67" s="45">
        <v>4</v>
      </c>
      <c r="BJ67" s="45">
        <v>4</v>
      </c>
      <c r="BK67" s="45">
        <v>70.599999999999994</v>
      </c>
      <c r="BL67" s="45" t="s">
        <v>96</v>
      </c>
      <c r="BM67" s="45">
        <v>7.0000000000000001E-3</v>
      </c>
      <c r="BN67" s="45">
        <v>0.10150000000000001</v>
      </c>
      <c r="BO67" s="45" t="s">
        <v>98</v>
      </c>
      <c r="BP67" s="45">
        <v>1.6068394969611172E-5</v>
      </c>
      <c r="BQ67" s="45">
        <v>0.21</v>
      </c>
      <c r="BR67" s="45">
        <v>2.9000000000000001E-2</v>
      </c>
      <c r="BS67" s="45">
        <v>14</v>
      </c>
      <c r="BT67" s="45">
        <v>5</v>
      </c>
      <c r="BU67" s="45">
        <v>5</v>
      </c>
      <c r="BV67" s="45">
        <v>4</v>
      </c>
      <c r="BW67" s="45">
        <v>6</v>
      </c>
      <c r="BX67" s="45">
        <v>9</v>
      </c>
      <c r="BY67" s="45">
        <v>5</v>
      </c>
      <c r="BZ67" s="45">
        <v>4</v>
      </c>
      <c r="CA67" s="45">
        <v>4</v>
      </c>
      <c r="CB67" s="45">
        <v>2</v>
      </c>
      <c r="CC67" s="45">
        <v>2</v>
      </c>
      <c r="CD67" s="45">
        <v>5</v>
      </c>
      <c r="CE67" s="45">
        <v>6</v>
      </c>
      <c r="CF67" s="45">
        <v>7</v>
      </c>
      <c r="CG67" s="45">
        <v>78</v>
      </c>
      <c r="CH67" s="45">
        <v>25</v>
      </c>
    </row>
    <row r="68" spans="1:86" ht="14" customHeight="1" x14ac:dyDescent="0.35">
      <c r="A68" s="79">
        <v>495</v>
      </c>
      <c r="B68" s="61" t="s">
        <v>190</v>
      </c>
      <c r="C68" s="61" t="s">
        <v>189</v>
      </c>
      <c r="D68" s="63">
        <v>39.184699999999999</v>
      </c>
      <c r="E68" s="63">
        <v>-86.391197199999993</v>
      </c>
      <c r="F68" s="59" t="s">
        <v>294</v>
      </c>
      <c r="G68" s="59" t="s">
        <v>185</v>
      </c>
      <c r="H68" s="59">
        <v>51202080605</v>
      </c>
      <c r="I68" s="59">
        <v>39.184699999999999</v>
      </c>
      <c r="J68" s="59">
        <v>-86.391197199999993</v>
      </c>
      <c r="K68" s="59" t="s">
        <v>114</v>
      </c>
      <c r="L68" s="68"/>
      <c r="M68" s="70"/>
      <c r="N68" s="62"/>
      <c r="O68" s="62"/>
      <c r="P68" s="70"/>
      <c r="Q68" s="86"/>
      <c r="R68" s="70"/>
      <c r="S68" s="71"/>
      <c r="T68" s="70"/>
      <c r="U68" s="71"/>
      <c r="V68" s="70"/>
      <c r="W68" s="71"/>
      <c r="X68" s="70"/>
      <c r="Y68" s="71"/>
      <c r="Z68" s="70"/>
      <c r="AA68" s="71"/>
      <c r="AB68" s="69"/>
      <c r="AC68" s="62"/>
      <c r="AD68" s="68">
        <v>14</v>
      </c>
      <c r="AE68" s="68">
        <v>5</v>
      </c>
      <c r="AF68" s="68">
        <v>5</v>
      </c>
      <c r="AG68" s="68">
        <v>12</v>
      </c>
      <c r="AH68" s="68">
        <v>6</v>
      </c>
      <c r="AI68" s="68">
        <v>9</v>
      </c>
      <c r="AJ68" s="68">
        <v>5</v>
      </c>
      <c r="AK68" s="68">
        <v>2</v>
      </c>
      <c r="AL68" s="68">
        <v>2</v>
      </c>
      <c r="AM68" s="68">
        <v>3</v>
      </c>
      <c r="AN68" s="68">
        <v>0</v>
      </c>
      <c r="AO68" s="68">
        <v>0</v>
      </c>
      <c r="AP68" s="68">
        <v>0</v>
      </c>
      <c r="AQ68" s="68">
        <v>0</v>
      </c>
      <c r="AR68" s="76">
        <v>63</v>
      </c>
      <c r="AS68" s="68" t="s">
        <v>115</v>
      </c>
      <c r="AT68" s="83"/>
      <c r="AU68" s="83"/>
      <c r="BA68" s="45">
        <v>44288</v>
      </c>
      <c r="BB68" s="45">
        <v>495</v>
      </c>
      <c r="BC68" s="45" t="s">
        <v>191</v>
      </c>
      <c r="BD68" s="45">
        <v>51202080605</v>
      </c>
      <c r="BE68" s="45" t="s">
        <v>156</v>
      </c>
      <c r="BF68" s="45">
        <v>39.184699999999999</v>
      </c>
      <c r="BG68" s="45">
        <v>-86.391197199999993</v>
      </c>
      <c r="BH68" s="45" t="s">
        <v>92</v>
      </c>
      <c r="BI68" s="45">
        <v>5</v>
      </c>
      <c r="BJ68" s="45">
        <v>5</v>
      </c>
      <c r="BK68" s="45">
        <v>11.9</v>
      </c>
      <c r="BL68" s="45" t="s">
        <v>96</v>
      </c>
      <c r="BM68" s="45">
        <v>3.0000000000000001E-3</v>
      </c>
      <c r="BN68" s="45">
        <v>0.114</v>
      </c>
      <c r="BO68" s="45" t="s">
        <v>98</v>
      </c>
      <c r="BP68" s="45">
        <v>1.7433317459562177E-4</v>
      </c>
      <c r="BQ68" s="45">
        <v>0.17899999999999999</v>
      </c>
      <c r="BR68" s="45">
        <v>0.02</v>
      </c>
      <c r="BS68" s="45">
        <v>14</v>
      </c>
      <c r="BT68" s="45">
        <v>5</v>
      </c>
      <c r="BU68" s="45">
        <v>5</v>
      </c>
      <c r="BV68" s="45">
        <v>14</v>
      </c>
      <c r="BW68" s="45">
        <v>6</v>
      </c>
      <c r="BX68" s="45">
        <v>9</v>
      </c>
      <c r="BY68" s="45">
        <v>5</v>
      </c>
      <c r="BZ68" s="45">
        <v>3</v>
      </c>
      <c r="CA68" s="45">
        <v>4</v>
      </c>
      <c r="CB68" s="45">
        <v>3</v>
      </c>
      <c r="CC68" s="45">
        <v>4</v>
      </c>
      <c r="CD68" s="45">
        <v>1</v>
      </c>
      <c r="CE68" s="45">
        <v>4</v>
      </c>
      <c r="CF68" s="45">
        <v>4</v>
      </c>
      <c r="CG68" s="45">
        <v>81</v>
      </c>
      <c r="CH68" s="45">
        <v>120</v>
      </c>
    </row>
    <row r="69" spans="1:86" ht="14" customHeight="1" x14ac:dyDescent="0.35">
      <c r="A69" s="79">
        <v>498</v>
      </c>
      <c r="B69" s="61" t="s">
        <v>188</v>
      </c>
      <c r="C69" s="61" t="s">
        <v>187</v>
      </c>
      <c r="D69" s="63">
        <v>39.141101800000001</v>
      </c>
      <c r="E69" s="63">
        <v>-86.403503400000005</v>
      </c>
      <c r="F69" s="59" t="s">
        <v>306</v>
      </c>
      <c r="G69" s="59" t="s">
        <v>185</v>
      </c>
      <c r="H69" s="59">
        <v>51202080606</v>
      </c>
      <c r="I69" s="59">
        <v>39.141101800000001</v>
      </c>
      <c r="J69" s="59">
        <v>-86.403503400000005</v>
      </c>
      <c r="K69" s="59" t="s">
        <v>92</v>
      </c>
      <c r="L69" s="68">
        <v>0</v>
      </c>
      <c r="M69" s="70"/>
      <c r="N69" s="62">
        <v>1</v>
      </c>
      <c r="O69" s="62" t="s">
        <v>93</v>
      </c>
      <c r="P69" s="70"/>
      <c r="Q69" s="86">
        <v>2.5</v>
      </c>
      <c r="R69" s="70"/>
      <c r="S69" s="71">
        <v>4.0000000000000001E-3</v>
      </c>
      <c r="T69" s="70"/>
      <c r="U69" s="71">
        <v>2E-3</v>
      </c>
      <c r="V69" s="70" t="s">
        <v>94</v>
      </c>
      <c r="W69" s="71">
        <v>0.1</v>
      </c>
      <c r="X69" s="70" t="s">
        <v>94</v>
      </c>
      <c r="Y69" s="71">
        <v>7.9000000000000008E-3</v>
      </c>
      <c r="Z69" s="70"/>
      <c r="AA69" s="71">
        <v>2.5000000000000001E-2</v>
      </c>
      <c r="AB69" s="69">
        <v>7.6336662247376294E-3</v>
      </c>
      <c r="AC69" s="62"/>
      <c r="AD69" s="68">
        <v>14</v>
      </c>
      <c r="AE69" s="68">
        <v>0</v>
      </c>
      <c r="AF69" s="68">
        <v>0</v>
      </c>
      <c r="AG69" s="68">
        <v>14</v>
      </c>
      <c r="AH69" s="68">
        <v>8</v>
      </c>
      <c r="AI69" s="68">
        <v>9</v>
      </c>
      <c r="AJ69" s="68">
        <v>5</v>
      </c>
      <c r="AK69" s="68">
        <v>5</v>
      </c>
      <c r="AL69" s="68">
        <v>0</v>
      </c>
      <c r="AM69" s="68">
        <v>3</v>
      </c>
      <c r="AN69" s="68">
        <v>4</v>
      </c>
      <c r="AO69" s="68">
        <v>1</v>
      </c>
      <c r="AP69" s="68">
        <v>4</v>
      </c>
      <c r="AQ69" s="68">
        <v>7</v>
      </c>
      <c r="AR69" s="76">
        <v>74</v>
      </c>
      <c r="AS69" s="68">
        <v>120</v>
      </c>
      <c r="AT69" s="83">
        <v>16.5</v>
      </c>
      <c r="AU69" s="83">
        <v>6</v>
      </c>
      <c r="AW69" s="49">
        <f>W69/S69</f>
        <v>25</v>
      </c>
      <c r="AX69" s="50">
        <f>Y69/W69</f>
        <v>7.9000000000000001E-2</v>
      </c>
      <c r="AY69" s="50">
        <f>U69/S69</f>
        <v>0.5</v>
      </c>
      <c r="AZ69" s="50">
        <f>U69/(S69*3.06)</f>
        <v>0.16339869281045752</v>
      </c>
      <c r="BA69" s="45">
        <v>44288</v>
      </c>
      <c r="BB69" s="45">
        <v>498</v>
      </c>
      <c r="BC69" s="45" t="s">
        <v>184</v>
      </c>
      <c r="BD69" s="45">
        <v>51202080606</v>
      </c>
      <c r="BE69" s="45" t="s">
        <v>156</v>
      </c>
      <c r="BF69" s="45">
        <v>39.141101800000001</v>
      </c>
      <c r="BG69" s="45">
        <v>-86.403503400000005</v>
      </c>
      <c r="BH69" s="45" t="s">
        <v>92</v>
      </c>
      <c r="BI69" s="45">
        <v>5</v>
      </c>
      <c r="BJ69" s="45">
        <v>5</v>
      </c>
      <c r="BK69" s="45">
        <v>0</v>
      </c>
      <c r="BL69" s="45">
        <v>1.7999999999998018</v>
      </c>
      <c r="BM69" s="45">
        <v>7.0000000000000001E-3</v>
      </c>
      <c r="BN69" s="45">
        <v>0.33800000000000002</v>
      </c>
      <c r="BO69" s="45" t="s">
        <v>98</v>
      </c>
      <c r="BP69" s="45">
        <v>1.7433317459562177E-4</v>
      </c>
      <c r="BQ69" s="45">
        <v>0.374</v>
      </c>
      <c r="BR69" s="45">
        <v>2.1000000000000001E-2</v>
      </c>
      <c r="BS69" s="45">
        <v>14</v>
      </c>
      <c r="BT69" s="45">
        <v>0</v>
      </c>
      <c r="BU69" s="45">
        <v>0</v>
      </c>
      <c r="BV69" s="45">
        <v>12</v>
      </c>
      <c r="BW69" s="45">
        <v>8</v>
      </c>
      <c r="BX69" s="45">
        <v>9</v>
      </c>
      <c r="BY69" s="45">
        <v>5</v>
      </c>
      <c r="BZ69" s="45">
        <v>3</v>
      </c>
      <c r="CA69" s="45">
        <v>2</v>
      </c>
      <c r="CB69" s="45">
        <v>3</v>
      </c>
      <c r="CC69" s="45">
        <v>8</v>
      </c>
      <c r="CD69" s="45">
        <v>1</v>
      </c>
      <c r="CE69" s="45">
        <v>0</v>
      </c>
      <c r="CF69" s="45">
        <v>0</v>
      </c>
      <c r="CG69" s="45">
        <v>65</v>
      </c>
      <c r="CH69" s="45">
        <v>120</v>
      </c>
    </row>
    <row r="70" spans="1:86" ht="14" customHeight="1" x14ac:dyDescent="0.35">
      <c r="A70" s="79">
        <v>499</v>
      </c>
      <c r="B70" s="61" t="s">
        <v>183</v>
      </c>
      <c r="C70" s="61" t="s">
        <v>182</v>
      </c>
      <c r="D70" s="63">
        <v>39.132801100000002</v>
      </c>
      <c r="E70" s="63">
        <v>-86.389198300000004</v>
      </c>
      <c r="F70" s="59" t="s">
        <v>306</v>
      </c>
      <c r="G70" s="59" t="s">
        <v>185</v>
      </c>
      <c r="H70" s="59">
        <v>51202080606</v>
      </c>
      <c r="I70" s="59">
        <v>39.132801100000002</v>
      </c>
      <c r="J70" s="59">
        <v>-86.389198300000004</v>
      </c>
      <c r="K70" s="59" t="s">
        <v>92</v>
      </c>
      <c r="L70" s="68">
        <v>3</v>
      </c>
      <c r="M70" s="70" t="s">
        <v>94</v>
      </c>
      <c r="N70" s="62">
        <v>1</v>
      </c>
      <c r="O70" s="62" t="s">
        <v>93</v>
      </c>
      <c r="P70" s="70"/>
      <c r="Q70" s="86">
        <v>22.7</v>
      </c>
      <c r="R70" s="70"/>
      <c r="S70" s="71">
        <v>0.14299999999999999</v>
      </c>
      <c r="T70" s="70"/>
      <c r="U70" s="71">
        <v>8.9999999999999993E-3</v>
      </c>
      <c r="V70" s="70"/>
      <c r="W70" s="71">
        <v>2.42</v>
      </c>
      <c r="X70" s="70" t="s">
        <v>94</v>
      </c>
      <c r="Y70" s="71">
        <v>7.9000000000000008E-3</v>
      </c>
      <c r="Z70" s="70"/>
      <c r="AA70" s="71">
        <v>1.268</v>
      </c>
      <c r="AB70" s="69" t="s">
        <v>102</v>
      </c>
      <c r="AC70" s="62"/>
      <c r="AD70" s="68">
        <v>0</v>
      </c>
      <c r="AE70" s="68">
        <v>0</v>
      </c>
      <c r="AF70" s="68">
        <v>0</v>
      </c>
      <c r="AG70" s="68">
        <v>6</v>
      </c>
      <c r="AH70" s="68">
        <v>3</v>
      </c>
      <c r="AI70" s="68">
        <v>9</v>
      </c>
      <c r="AJ70" s="68">
        <v>5</v>
      </c>
      <c r="AK70" s="68">
        <v>4.5</v>
      </c>
      <c r="AL70" s="68">
        <v>4</v>
      </c>
      <c r="AM70" s="68">
        <v>3</v>
      </c>
      <c r="AN70" s="68">
        <v>4</v>
      </c>
      <c r="AO70" s="68">
        <v>0</v>
      </c>
      <c r="AP70" s="68">
        <v>0</v>
      </c>
      <c r="AQ70" s="68">
        <v>0</v>
      </c>
      <c r="AR70" s="76">
        <v>38.5</v>
      </c>
      <c r="AS70" s="68" t="s">
        <v>115</v>
      </c>
      <c r="AT70" s="83"/>
      <c r="AU70" s="83"/>
      <c r="AW70" s="49">
        <f>W70/S70</f>
        <v>16.923076923076923</v>
      </c>
      <c r="AX70" s="50">
        <f>Y70/W70</f>
        <v>3.2644628099173559E-3</v>
      </c>
      <c r="AY70" s="50">
        <f>U70/S70</f>
        <v>6.2937062937062943E-2</v>
      </c>
      <c r="AZ70" s="50">
        <f>U70/(S70*3.06)</f>
        <v>2.0567667626491155E-2</v>
      </c>
      <c r="BA70" s="45">
        <v>44288</v>
      </c>
      <c r="BB70" s="45">
        <v>499</v>
      </c>
      <c r="BC70" s="45" t="s">
        <v>184</v>
      </c>
      <c r="BD70" s="45">
        <v>51202080606</v>
      </c>
      <c r="BE70" s="45" t="s">
        <v>156</v>
      </c>
      <c r="BF70" s="45">
        <v>39.132801100000002</v>
      </c>
      <c r="BG70" s="45">
        <v>-86.389198300000004</v>
      </c>
      <c r="BH70" s="45" t="s">
        <v>186</v>
      </c>
      <c r="BI70" s="45" t="s">
        <v>115</v>
      </c>
      <c r="BJ70" s="45" t="s">
        <v>115</v>
      </c>
      <c r="BL70" s="45" t="s">
        <v>96</v>
      </c>
      <c r="BM70" s="45" t="s">
        <v>102</v>
      </c>
      <c r="BN70" s="45" t="s">
        <v>102</v>
      </c>
      <c r="BO70" s="45" t="s">
        <v>102</v>
      </c>
      <c r="BP70" s="45" t="s">
        <v>102</v>
      </c>
      <c r="BQ70" s="45" t="s">
        <v>102</v>
      </c>
      <c r="BR70" s="45" t="s">
        <v>102</v>
      </c>
      <c r="BS70" s="45" t="s">
        <v>115</v>
      </c>
      <c r="BT70" s="45" t="s">
        <v>115</v>
      </c>
      <c r="BU70" s="45" t="s">
        <v>115</v>
      </c>
      <c r="BV70" s="45" t="s">
        <v>115</v>
      </c>
      <c r="BW70" s="45" t="s">
        <v>115</v>
      </c>
      <c r="BX70" s="45" t="s">
        <v>115</v>
      </c>
      <c r="BY70" s="45" t="s">
        <v>115</v>
      </c>
      <c r="BZ70" s="45" t="s">
        <v>115</v>
      </c>
      <c r="CA70" s="45" t="s">
        <v>115</v>
      </c>
      <c r="CB70" s="45" t="s">
        <v>115</v>
      </c>
      <c r="CC70" s="45" t="s">
        <v>115</v>
      </c>
      <c r="CD70" s="45" t="s">
        <v>115</v>
      </c>
      <c r="CE70" s="45" t="s">
        <v>115</v>
      </c>
      <c r="CF70" s="45" t="s">
        <v>115</v>
      </c>
      <c r="CG70" s="45" t="s">
        <v>115</v>
      </c>
      <c r="CH70" s="45" t="s">
        <v>115</v>
      </c>
    </row>
    <row r="71" spans="1:86" ht="14" customHeight="1" x14ac:dyDescent="0.35">
      <c r="A71" s="79">
        <v>608</v>
      </c>
      <c r="B71" s="62" t="s">
        <v>164</v>
      </c>
      <c r="C71" s="61" t="s">
        <v>181</v>
      </c>
      <c r="D71" s="63">
        <v>39.150199899999997</v>
      </c>
      <c r="E71" s="63">
        <v>-86.154502899999997</v>
      </c>
      <c r="F71" s="59" t="s">
        <v>305</v>
      </c>
      <c r="G71" s="59" t="s">
        <v>151</v>
      </c>
      <c r="H71" s="59">
        <v>51202080502</v>
      </c>
      <c r="I71" s="59">
        <v>39.150199899999997</v>
      </c>
      <c r="J71" s="59">
        <v>-86.154502899999997</v>
      </c>
      <c r="K71" s="59" t="s">
        <v>114</v>
      </c>
      <c r="L71" s="68"/>
      <c r="M71" s="70"/>
      <c r="N71" s="62"/>
      <c r="O71" s="62"/>
      <c r="P71" s="70"/>
      <c r="Q71" s="86"/>
      <c r="R71" s="70"/>
      <c r="S71" s="71"/>
      <c r="T71" s="70"/>
      <c r="U71" s="71"/>
      <c r="V71" s="70"/>
      <c r="W71" s="71"/>
      <c r="X71" s="70"/>
      <c r="Y71" s="71"/>
      <c r="Z71" s="70"/>
      <c r="AA71" s="71"/>
      <c r="AB71" s="69"/>
      <c r="AC71" s="62"/>
      <c r="AD71" s="68">
        <v>14</v>
      </c>
      <c r="AE71" s="68">
        <v>5</v>
      </c>
      <c r="AF71" s="68">
        <v>5</v>
      </c>
      <c r="AG71" s="68">
        <v>4</v>
      </c>
      <c r="AH71" s="68">
        <v>3</v>
      </c>
      <c r="AI71" s="68">
        <v>12</v>
      </c>
      <c r="AJ71" s="68">
        <v>5</v>
      </c>
      <c r="AK71" s="68">
        <v>2</v>
      </c>
      <c r="AL71" s="68">
        <v>4</v>
      </c>
      <c r="AM71" s="68">
        <v>2</v>
      </c>
      <c r="AN71" s="68">
        <v>0</v>
      </c>
      <c r="AO71" s="68">
        <v>0</v>
      </c>
      <c r="AP71" s="68">
        <v>0</v>
      </c>
      <c r="AQ71" s="68">
        <v>0</v>
      </c>
      <c r="AR71" s="76">
        <v>56</v>
      </c>
      <c r="AS71" s="68" t="s">
        <v>115</v>
      </c>
      <c r="AT71" s="83"/>
      <c r="AU71" s="83"/>
      <c r="BA71" s="45">
        <v>44288</v>
      </c>
      <c r="BB71" s="45">
        <v>608</v>
      </c>
      <c r="BC71" s="45" t="s">
        <v>150</v>
      </c>
      <c r="BD71" s="45">
        <v>51202080502</v>
      </c>
      <c r="BE71" s="45" t="s">
        <v>152</v>
      </c>
      <c r="BF71" s="45">
        <v>39.150199899999997</v>
      </c>
      <c r="BG71" s="45">
        <v>-86.154502899999997</v>
      </c>
      <c r="BH71" s="45" t="s">
        <v>92</v>
      </c>
      <c r="BI71" s="45">
        <v>6</v>
      </c>
      <c r="BJ71" s="45">
        <v>5</v>
      </c>
      <c r="BK71" s="45">
        <v>4.0999999999999996</v>
      </c>
      <c r="BL71" s="45" t="s">
        <v>96</v>
      </c>
      <c r="BM71" s="45">
        <v>6.0000000000000001E-3</v>
      </c>
      <c r="BN71" s="45">
        <v>0.11700000000000001</v>
      </c>
      <c r="BO71" s="45" t="s">
        <v>98</v>
      </c>
      <c r="BP71" s="45">
        <v>1.8903330013787928E-4</v>
      </c>
      <c r="BQ71" s="45">
        <v>0.24</v>
      </c>
      <c r="BR71" s="45">
        <v>2.5000000000000001E-2</v>
      </c>
      <c r="BS71" s="45">
        <v>14</v>
      </c>
      <c r="BT71" s="45">
        <v>5</v>
      </c>
      <c r="BU71" s="45">
        <v>5</v>
      </c>
      <c r="BV71" s="45">
        <v>4</v>
      </c>
      <c r="BW71" s="45">
        <v>3</v>
      </c>
      <c r="BX71" s="45">
        <v>3</v>
      </c>
      <c r="BY71" s="45">
        <v>0</v>
      </c>
      <c r="BZ71" s="45">
        <v>2</v>
      </c>
      <c r="CA71" s="45">
        <v>2</v>
      </c>
      <c r="CB71" s="45">
        <v>0</v>
      </c>
      <c r="CC71" s="45">
        <v>0</v>
      </c>
      <c r="CD71" s="45">
        <v>5</v>
      </c>
      <c r="CE71" s="45">
        <v>6</v>
      </c>
      <c r="CF71" s="45">
        <v>7</v>
      </c>
      <c r="CG71" s="45">
        <v>56</v>
      </c>
      <c r="CH71" s="45">
        <v>120</v>
      </c>
    </row>
    <row r="72" spans="1:86" ht="14" customHeight="1" x14ac:dyDescent="0.35">
      <c r="A72" s="79">
        <v>613</v>
      </c>
      <c r="B72" s="61" t="s">
        <v>162</v>
      </c>
      <c r="C72" s="61" t="s">
        <v>180</v>
      </c>
      <c r="D72" s="63">
        <v>39.115699800000002</v>
      </c>
      <c r="E72" s="63">
        <v>-86.189598099999998</v>
      </c>
      <c r="F72" s="59" t="s">
        <v>305</v>
      </c>
      <c r="G72" s="59" t="s">
        <v>151</v>
      </c>
      <c r="H72" s="59">
        <v>51202080502</v>
      </c>
      <c r="I72" s="59">
        <v>39.115699800000002</v>
      </c>
      <c r="J72" s="59">
        <v>-86.189598099999998</v>
      </c>
      <c r="K72" s="59" t="s">
        <v>92</v>
      </c>
      <c r="L72" s="68">
        <v>0</v>
      </c>
      <c r="M72" s="70"/>
      <c r="N72" s="62">
        <v>20.399999999999999</v>
      </c>
      <c r="O72" s="62" t="s">
        <v>93</v>
      </c>
      <c r="P72" s="70"/>
      <c r="Q72" s="86">
        <v>0.5</v>
      </c>
      <c r="R72" s="70"/>
      <c r="S72" s="71">
        <v>5.0000000000000001E-3</v>
      </c>
      <c r="T72" s="70"/>
      <c r="U72" s="71">
        <v>2E-3</v>
      </c>
      <c r="V72" s="70" t="s">
        <v>94</v>
      </c>
      <c r="W72" s="71">
        <v>0.1</v>
      </c>
      <c r="X72" s="70" t="s">
        <v>94</v>
      </c>
      <c r="Y72" s="71">
        <v>7.9000000000000008E-3</v>
      </c>
      <c r="Z72" s="70"/>
      <c r="AA72" s="71">
        <v>3.2000000000000001E-2</v>
      </c>
      <c r="AB72" s="69">
        <v>1.0926582225500036E-2</v>
      </c>
      <c r="AC72" s="62"/>
      <c r="AD72" s="68">
        <v>10</v>
      </c>
      <c r="AE72" s="68">
        <v>0</v>
      </c>
      <c r="AF72" s="68">
        <v>0</v>
      </c>
      <c r="AG72" s="68">
        <v>12</v>
      </c>
      <c r="AH72" s="68">
        <v>3</v>
      </c>
      <c r="AI72" s="68">
        <v>9</v>
      </c>
      <c r="AJ72" s="68">
        <v>5</v>
      </c>
      <c r="AK72" s="68">
        <v>0</v>
      </c>
      <c r="AL72" s="68">
        <v>2</v>
      </c>
      <c r="AM72" s="68">
        <v>3</v>
      </c>
      <c r="AN72" s="68">
        <v>4</v>
      </c>
      <c r="AO72" s="68">
        <v>1</v>
      </c>
      <c r="AP72" s="68">
        <v>0</v>
      </c>
      <c r="AQ72" s="68">
        <v>0</v>
      </c>
      <c r="AR72" s="76">
        <v>49</v>
      </c>
      <c r="AS72" s="68">
        <v>120</v>
      </c>
      <c r="AT72" s="83">
        <v>18</v>
      </c>
      <c r="AU72" s="83">
        <v>6</v>
      </c>
      <c r="AW72" s="49">
        <f>W72/S72</f>
        <v>20</v>
      </c>
      <c r="AX72" s="50">
        <f>Y72/W72</f>
        <v>7.9000000000000001E-2</v>
      </c>
      <c r="AY72" s="50">
        <f>U72/S72</f>
        <v>0.4</v>
      </c>
      <c r="AZ72" s="50">
        <f>U72/(S72*3.06)</f>
        <v>0.13071895424836599</v>
      </c>
      <c r="BA72" s="45">
        <v>44288</v>
      </c>
      <c r="BB72" s="45">
        <v>613</v>
      </c>
      <c r="BC72" s="45" t="s">
        <v>150</v>
      </c>
      <c r="BD72" s="45">
        <v>51202080502</v>
      </c>
      <c r="BE72" s="45" t="s">
        <v>152</v>
      </c>
      <c r="BF72" s="45">
        <v>39.115699800000002</v>
      </c>
      <c r="BG72" s="45">
        <v>-86.189598099999998</v>
      </c>
      <c r="BH72" s="45" t="s">
        <v>92</v>
      </c>
      <c r="BI72" s="45">
        <v>6.1</v>
      </c>
      <c r="BJ72" s="45">
        <v>4</v>
      </c>
      <c r="BK72" s="45">
        <v>9.8000000000000007</v>
      </c>
      <c r="BL72" s="45">
        <v>2.3999999999997357</v>
      </c>
      <c r="BM72" s="45">
        <v>4.0000000000000001E-3</v>
      </c>
      <c r="BN72" s="45">
        <v>0.26100000000000001</v>
      </c>
      <c r="BO72" s="45" t="s">
        <v>98</v>
      </c>
      <c r="BP72" s="45">
        <v>1.9056608552795682E-5</v>
      </c>
      <c r="BQ72" s="45">
        <v>0.35699999999999998</v>
      </c>
      <c r="BR72" s="45">
        <v>2.5500000000000002E-2</v>
      </c>
      <c r="BS72" s="45">
        <v>12</v>
      </c>
      <c r="BT72" s="45">
        <v>5</v>
      </c>
      <c r="BU72" s="45">
        <v>0</v>
      </c>
      <c r="BV72" s="45">
        <v>10</v>
      </c>
      <c r="BW72" s="45">
        <v>6</v>
      </c>
      <c r="BX72" s="45">
        <v>9</v>
      </c>
      <c r="BY72" s="45">
        <v>5</v>
      </c>
      <c r="BZ72" s="45">
        <v>3</v>
      </c>
      <c r="CA72" s="45">
        <v>2</v>
      </c>
      <c r="CB72" s="45">
        <v>3</v>
      </c>
      <c r="CC72" s="45">
        <v>4</v>
      </c>
      <c r="CD72" s="45">
        <v>1</v>
      </c>
      <c r="CE72" s="45">
        <v>8</v>
      </c>
      <c r="CF72" s="45">
        <v>6</v>
      </c>
      <c r="CG72" s="45">
        <v>74</v>
      </c>
      <c r="CH72" s="45">
        <v>120</v>
      </c>
    </row>
    <row r="73" spans="1:86" ht="14" customHeight="1" x14ac:dyDescent="0.35">
      <c r="A73" s="79">
        <v>616</v>
      </c>
      <c r="B73" s="61" t="s">
        <v>166</v>
      </c>
      <c r="C73" s="61" t="s">
        <v>179</v>
      </c>
      <c r="D73" s="63">
        <v>39.084999099999997</v>
      </c>
      <c r="E73" s="63">
        <v>-86.149002100000004</v>
      </c>
      <c r="F73" s="59" t="s">
        <v>305</v>
      </c>
      <c r="G73" s="59" t="s">
        <v>151</v>
      </c>
      <c r="H73" s="59">
        <v>51202080502</v>
      </c>
      <c r="I73" s="59">
        <v>39.084999099999997</v>
      </c>
      <c r="J73" s="59">
        <v>-86.149002100000004</v>
      </c>
      <c r="K73" s="59" t="s">
        <v>92</v>
      </c>
      <c r="L73" s="68">
        <v>1</v>
      </c>
      <c r="M73" s="70"/>
      <c r="N73" s="62">
        <v>137.4</v>
      </c>
      <c r="O73" s="62" t="s">
        <v>93</v>
      </c>
      <c r="P73" s="70"/>
      <c r="Q73" s="86">
        <v>40</v>
      </c>
      <c r="R73" s="70"/>
      <c r="S73" s="71">
        <v>1.9E-2</v>
      </c>
      <c r="T73" s="70"/>
      <c r="U73" s="71">
        <v>2E-3</v>
      </c>
      <c r="V73" s="70" t="s">
        <v>94</v>
      </c>
      <c r="W73" s="71">
        <v>0.1</v>
      </c>
      <c r="X73" s="70" t="s">
        <v>94</v>
      </c>
      <c r="Y73" s="71">
        <v>7.9000000000000008E-3</v>
      </c>
      <c r="Z73" s="70"/>
      <c r="AA73" s="71">
        <v>1.6E-2</v>
      </c>
      <c r="AB73" s="69">
        <v>4.7056588906829186E-3</v>
      </c>
      <c r="AC73" s="62"/>
      <c r="AD73" s="68">
        <v>0</v>
      </c>
      <c r="AE73" s="68">
        <v>0</v>
      </c>
      <c r="AF73" s="68">
        <v>0</v>
      </c>
      <c r="AG73" s="68">
        <v>6</v>
      </c>
      <c r="AH73" s="68">
        <v>8</v>
      </c>
      <c r="AI73" s="68">
        <v>0</v>
      </c>
      <c r="AJ73" s="68">
        <v>5</v>
      </c>
      <c r="AK73" s="68">
        <v>5</v>
      </c>
      <c r="AL73" s="68">
        <v>2</v>
      </c>
      <c r="AM73" s="68">
        <v>3</v>
      </c>
      <c r="AN73" s="68">
        <v>4</v>
      </c>
      <c r="AO73" s="68">
        <v>1</v>
      </c>
      <c r="AP73" s="68">
        <v>0</v>
      </c>
      <c r="AQ73" s="68">
        <v>0</v>
      </c>
      <c r="AR73" s="76">
        <v>34</v>
      </c>
      <c r="AS73" s="68">
        <v>120</v>
      </c>
      <c r="AT73" s="83">
        <v>16</v>
      </c>
      <c r="AU73" s="83">
        <v>6</v>
      </c>
      <c r="AW73" s="49">
        <f>W73/S73</f>
        <v>5.2631578947368425</v>
      </c>
      <c r="AX73" s="50">
        <f>Y73/W73</f>
        <v>7.9000000000000001E-2</v>
      </c>
      <c r="AY73" s="50">
        <f>U73/S73</f>
        <v>0.10526315789473685</v>
      </c>
      <c r="AZ73" s="50">
        <f>U73/(S73*3.06)</f>
        <v>3.4399724802201583E-2</v>
      </c>
      <c r="BA73" s="45">
        <v>44288</v>
      </c>
      <c r="BB73" s="45">
        <v>616</v>
      </c>
      <c r="BC73" s="45" t="s">
        <v>150</v>
      </c>
      <c r="BD73" s="45">
        <v>51202080502</v>
      </c>
      <c r="BE73" s="45" t="s">
        <v>152</v>
      </c>
      <c r="BF73" s="45">
        <v>39.084999099999997</v>
      </c>
      <c r="BG73" s="45">
        <v>-86.149002100000004</v>
      </c>
      <c r="BH73" s="45" t="s">
        <v>92</v>
      </c>
      <c r="BI73" s="45">
        <v>4</v>
      </c>
      <c r="BJ73" s="45">
        <v>4</v>
      </c>
      <c r="BK73" s="45">
        <v>12.1</v>
      </c>
      <c r="BL73" s="45" t="s">
        <v>96</v>
      </c>
      <c r="BM73" s="45">
        <v>3.0000000000000001E-3</v>
      </c>
      <c r="BN73" s="45">
        <v>0.22900000000000001</v>
      </c>
      <c r="BO73" s="45" t="s">
        <v>98</v>
      </c>
      <c r="BP73" s="45">
        <v>1.6068394969611172E-5</v>
      </c>
      <c r="BQ73" s="45">
        <v>0.28299999999999997</v>
      </c>
      <c r="BR73" s="45">
        <v>2.1000000000000001E-2</v>
      </c>
      <c r="BS73" s="45">
        <v>10</v>
      </c>
      <c r="BT73" s="45">
        <v>5</v>
      </c>
      <c r="BU73" s="45">
        <v>5</v>
      </c>
      <c r="BV73" s="45">
        <v>10</v>
      </c>
      <c r="BW73" s="45">
        <v>8</v>
      </c>
      <c r="BX73" s="45">
        <v>9</v>
      </c>
      <c r="BY73" s="45">
        <v>5</v>
      </c>
      <c r="BZ73" s="45">
        <v>0</v>
      </c>
      <c r="CA73" s="45">
        <v>2</v>
      </c>
      <c r="CB73" s="45">
        <v>2</v>
      </c>
      <c r="CC73" s="45">
        <v>4</v>
      </c>
      <c r="CD73" s="45">
        <v>5</v>
      </c>
      <c r="CE73" s="45">
        <v>6</v>
      </c>
      <c r="CF73" s="45">
        <v>4</v>
      </c>
      <c r="CG73" s="45">
        <v>75</v>
      </c>
      <c r="CH73" s="45">
        <v>120</v>
      </c>
    </row>
    <row r="74" spans="1:86" ht="14" customHeight="1" x14ac:dyDescent="0.35">
      <c r="A74" s="79">
        <v>621</v>
      </c>
      <c r="B74" s="61" t="s">
        <v>178</v>
      </c>
      <c r="C74" s="61" t="s">
        <v>177</v>
      </c>
      <c r="D74" s="63">
        <v>39.107399000000001</v>
      </c>
      <c r="E74" s="63">
        <v>-86.226402300000004</v>
      </c>
      <c r="F74" s="59" t="s">
        <v>298</v>
      </c>
      <c r="G74" s="59" t="s">
        <v>151</v>
      </c>
      <c r="H74" s="59">
        <v>51202080503</v>
      </c>
      <c r="I74" s="59">
        <v>39.107399000000001</v>
      </c>
      <c r="J74" s="59">
        <v>-86.226402300000004</v>
      </c>
      <c r="K74" s="59" t="s">
        <v>92</v>
      </c>
      <c r="L74" s="68">
        <v>0</v>
      </c>
      <c r="M74" s="70"/>
      <c r="N74" s="62">
        <v>57.3</v>
      </c>
      <c r="O74" s="62" t="s">
        <v>93</v>
      </c>
      <c r="P74" s="70"/>
      <c r="Q74" s="86">
        <v>2.5</v>
      </c>
      <c r="R74" s="70"/>
      <c r="S74" s="71">
        <v>7.0000000000000001E-3</v>
      </c>
      <c r="T74" s="70"/>
      <c r="U74" s="71">
        <v>4.0000000000000001E-3</v>
      </c>
      <c r="V74" s="70" t="s">
        <v>94</v>
      </c>
      <c r="W74" s="71">
        <v>0.1</v>
      </c>
      <c r="X74" s="70" t="s">
        <v>94</v>
      </c>
      <c r="Y74" s="71">
        <v>7.9000000000000008E-3</v>
      </c>
      <c r="Z74" s="70"/>
      <c r="AA74" s="71">
        <v>1.7999999999999999E-2</v>
      </c>
      <c r="AB74" s="69">
        <v>5.7056092219449914E-3</v>
      </c>
      <c r="AC74" s="62"/>
      <c r="AD74" s="68">
        <v>14</v>
      </c>
      <c r="AE74" s="68">
        <v>5</v>
      </c>
      <c r="AF74" s="68">
        <v>5</v>
      </c>
      <c r="AG74" s="68">
        <v>6</v>
      </c>
      <c r="AH74" s="68">
        <v>6</v>
      </c>
      <c r="AI74" s="68">
        <v>9</v>
      </c>
      <c r="AJ74" s="68">
        <v>5</v>
      </c>
      <c r="AK74" s="68">
        <v>5</v>
      </c>
      <c r="AL74" s="68">
        <v>4</v>
      </c>
      <c r="AM74" s="68">
        <v>3</v>
      </c>
      <c r="AN74" s="68">
        <v>0</v>
      </c>
      <c r="AO74" s="68">
        <v>0</v>
      </c>
      <c r="AP74" s="68">
        <v>0</v>
      </c>
      <c r="AQ74" s="68">
        <v>0</v>
      </c>
      <c r="AR74" s="76">
        <v>62</v>
      </c>
      <c r="AS74" s="68">
        <v>250</v>
      </c>
      <c r="AT74" s="83">
        <v>17</v>
      </c>
      <c r="AU74" s="83">
        <v>6</v>
      </c>
      <c r="AW74" s="49">
        <f>W74/S74</f>
        <v>14.285714285714286</v>
      </c>
      <c r="AX74" s="50">
        <f>Y74/W74</f>
        <v>7.9000000000000001E-2</v>
      </c>
      <c r="AY74" s="50">
        <f>U74/S74</f>
        <v>0.5714285714285714</v>
      </c>
      <c r="AZ74" s="50">
        <f>U74/(S74*3.06)</f>
        <v>0.18674136321195145</v>
      </c>
      <c r="BA74" s="45">
        <v>44288</v>
      </c>
      <c r="BB74" s="45">
        <v>621</v>
      </c>
      <c r="BC74" s="45" t="s">
        <v>155</v>
      </c>
      <c r="BD74" s="45">
        <v>51202080503</v>
      </c>
      <c r="BE74" s="45" t="s">
        <v>152</v>
      </c>
      <c r="BF74" s="45">
        <v>39.107399000000001</v>
      </c>
      <c r="BG74" s="45">
        <v>-86.226402300000004</v>
      </c>
      <c r="BH74" s="45" t="s">
        <v>92</v>
      </c>
      <c r="BI74" s="45">
        <v>6</v>
      </c>
      <c r="BJ74" s="45">
        <v>4.5</v>
      </c>
      <c r="BK74" s="45">
        <v>2</v>
      </c>
      <c r="BL74" s="45" t="s">
        <v>96</v>
      </c>
      <c r="BM74" s="45">
        <v>4.0000000000000001E-3</v>
      </c>
      <c r="BN74" s="45">
        <v>0.13900000000000001</v>
      </c>
      <c r="BO74" s="45" t="s">
        <v>98</v>
      </c>
      <c r="BP74" s="45">
        <v>5.9778130110060749E-5</v>
      </c>
      <c r="BQ74" s="45">
        <v>0.17899999999999999</v>
      </c>
      <c r="BR74" s="45">
        <v>2.1000000000000001E-2</v>
      </c>
      <c r="BS74" s="45">
        <v>10</v>
      </c>
      <c r="BT74" s="45">
        <v>5</v>
      </c>
      <c r="BU74" s="45">
        <v>5</v>
      </c>
      <c r="BV74" s="45">
        <v>6</v>
      </c>
      <c r="BW74" s="45">
        <v>6</v>
      </c>
      <c r="BX74" s="45">
        <v>12</v>
      </c>
      <c r="BY74" s="45">
        <v>5</v>
      </c>
      <c r="BZ74" s="45">
        <v>5</v>
      </c>
      <c r="CA74" s="45">
        <v>2</v>
      </c>
      <c r="CB74" s="45">
        <v>2</v>
      </c>
      <c r="CC74" s="45">
        <v>0</v>
      </c>
      <c r="CD74" s="45">
        <v>1</v>
      </c>
      <c r="CE74" s="45">
        <v>6</v>
      </c>
      <c r="CF74" s="45">
        <v>4</v>
      </c>
      <c r="CG74" s="45">
        <v>69</v>
      </c>
      <c r="CH74" s="45">
        <v>50</v>
      </c>
    </row>
    <row r="75" spans="1:86" ht="14" customHeight="1" x14ac:dyDescent="0.35">
      <c r="A75" s="79">
        <v>623</v>
      </c>
      <c r="B75" s="61" t="s">
        <v>166</v>
      </c>
      <c r="C75" s="61" t="s">
        <v>176</v>
      </c>
      <c r="D75" s="63">
        <v>39.087898299999999</v>
      </c>
      <c r="E75" s="63">
        <v>-86.191597000000002</v>
      </c>
      <c r="F75" s="59" t="s">
        <v>305</v>
      </c>
      <c r="G75" s="59" t="s">
        <v>151</v>
      </c>
      <c r="H75" s="59">
        <v>51202080502</v>
      </c>
      <c r="I75" s="59">
        <v>39.087898299999999</v>
      </c>
      <c r="J75" s="59">
        <v>-86.191597000000002</v>
      </c>
      <c r="K75" s="59" t="s">
        <v>92</v>
      </c>
      <c r="L75" s="68">
        <v>0</v>
      </c>
      <c r="M75" s="70"/>
      <c r="N75" s="62">
        <v>23.1</v>
      </c>
      <c r="O75" s="62" t="s">
        <v>93</v>
      </c>
      <c r="P75" s="70"/>
      <c r="Q75" s="86">
        <v>1.2</v>
      </c>
      <c r="R75" s="70"/>
      <c r="S75" s="71">
        <v>5.0000000000000001E-3</v>
      </c>
      <c r="T75" s="70"/>
      <c r="U75" s="71">
        <v>2E-3</v>
      </c>
      <c r="V75" s="70" t="s">
        <v>94</v>
      </c>
      <c r="W75" s="71">
        <v>0.1</v>
      </c>
      <c r="X75" s="70" t="s">
        <v>94</v>
      </c>
      <c r="Y75" s="71">
        <v>7.9000000000000008E-3</v>
      </c>
      <c r="Z75" s="70" t="s">
        <v>94</v>
      </c>
      <c r="AA75" s="71">
        <v>1.4E-2</v>
      </c>
      <c r="AB75" s="69">
        <v>4.437696061512772E-3</v>
      </c>
      <c r="AC75" s="62"/>
      <c r="AD75" s="68">
        <v>14</v>
      </c>
      <c r="AE75" s="68">
        <v>0</v>
      </c>
      <c r="AF75" s="68">
        <v>5</v>
      </c>
      <c r="AG75" s="68">
        <v>12</v>
      </c>
      <c r="AH75" s="68">
        <v>8</v>
      </c>
      <c r="AI75" s="68">
        <v>9</v>
      </c>
      <c r="AJ75" s="68">
        <v>6.5</v>
      </c>
      <c r="AK75" s="68">
        <v>5</v>
      </c>
      <c r="AL75" s="68">
        <v>4</v>
      </c>
      <c r="AM75" s="68">
        <v>2.5</v>
      </c>
      <c r="AN75" s="68">
        <v>7</v>
      </c>
      <c r="AO75" s="68">
        <v>1</v>
      </c>
      <c r="AP75" s="68">
        <v>0</v>
      </c>
      <c r="AQ75" s="68">
        <v>0</v>
      </c>
      <c r="AR75" s="76">
        <v>74</v>
      </c>
      <c r="AS75" s="68">
        <v>120</v>
      </c>
      <c r="AT75" s="83">
        <v>17</v>
      </c>
      <c r="AU75" s="83">
        <v>6</v>
      </c>
      <c r="AW75" s="49">
        <f>W75/S75</f>
        <v>20</v>
      </c>
      <c r="AX75" s="50">
        <f>Y75/W75</f>
        <v>7.9000000000000001E-2</v>
      </c>
      <c r="AY75" s="50">
        <f>U75/S75</f>
        <v>0.4</v>
      </c>
      <c r="AZ75" s="50">
        <f>U75/(S75*3.06)</f>
        <v>0.13071895424836599</v>
      </c>
      <c r="BA75" s="45">
        <v>44288</v>
      </c>
      <c r="BB75" s="45">
        <v>623</v>
      </c>
      <c r="BC75" s="45" t="s">
        <v>150</v>
      </c>
      <c r="BD75" s="45">
        <v>51202080502</v>
      </c>
      <c r="BE75" s="45" t="s">
        <v>152</v>
      </c>
      <c r="BF75" s="45">
        <v>39.087898299999999</v>
      </c>
      <c r="BG75" s="45">
        <v>-86.191597000000002</v>
      </c>
      <c r="BH75" s="45" t="s">
        <v>92</v>
      </c>
      <c r="BI75" s="45">
        <v>3.3</v>
      </c>
      <c r="BJ75" s="45">
        <v>5.5</v>
      </c>
      <c r="BK75" s="45">
        <v>14.5</v>
      </c>
      <c r="BL75" s="45">
        <v>0.99999999999988987</v>
      </c>
      <c r="BM75" s="45">
        <v>3.0000000000000001E-3</v>
      </c>
      <c r="BN75" s="45">
        <v>0.251</v>
      </c>
      <c r="BO75" s="45" t="s">
        <v>98</v>
      </c>
      <c r="BP75" s="45">
        <v>4.7975218752876764E-4</v>
      </c>
      <c r="BQ75" s="45">
        <v>0.316</v>
      </c>
      <c r="BR75" s="45">
        <v>1.9E-2</v>
      </c>
      <c r="BS75" s="45">
        <v>10</v>
      </c>
      <c r="BT75" s="45">
        <v>5</v>
      </c>
      <c r="BU75" s="45">
        <v>5</v>
      </c>
      <c r="BV75" s="45">
        <v>6</v>
      </c>
      <c r="BW75" s="45">
        <v>8</v>
      </c>
      <c r="BX75" s="45">
        <v>9</v>
      </c>
      <c r="BY75" s="45">
        <v>6.5</v>
      </c>
      <c r="BZ75" s="45">
        <v>5</v>
      </c>
      <c r="CA75" s="45">
        <v>2</v>
      </c>
      <c r="CB75" s="45">
        <v>2</v>
      </c>
      <c r="CC75" s="45">
        <v>4</v>
      </c>
      <c r="CD75" s="45">
        <v>3</v>
      </c>
      <c r="CE75" s="45">
        <v>4</v>
      </c>
      <c r="CF75" s="45">
        <v>4</v>
      </c>
      <c r="CG75" s="45">
        <v>73.5</v>
      </c>
      <c r="CH75" s="45">
        <v>120</v>
      </c>
    </row>
    <row r="76" spans="1:86" ht="14" customHeight="1" x14ac:dyDescent="0.35">
      <c r="A76" s="79">
        <v>625</v>
      </c>
      <c r="B76" s="62" t="s">
        <v>175</v>
      </c>
      <c r="C76" s="61" t="s">
        <v>174</v>
      </c>
      <c r="D76" s="63">
        <v>39.142501799999998</v>
      </c>
      <c r="E76" s="63">
        <v>-86.069000200000005</v>
      </c>
      <c r="F76" s="59" t="s">
        <v>299</v>
      </c>
      <c r="G76" s="59" t="s">
        <v>151</v>
      </c>
      <c r="H76" s="59">
        <v>51202080501</v>
      </c>
      <c r="I76" s="59">
        <v>39.142501799999998</v>
      </c>
      <c r="J76" s="59">
        <v>-86.069000200000005</v>
      </c>
      <c r="K76" s="59" t="s">
        <v>114</v>
      </c>
      <c r="L76" s="68"/>
      <c r="M76" s="70"/>
      <c r="N76" s="62"/>
      <c r="O76" s="62"/>
      <c r="P76" s="70"/>
      <c r="Q76" s="86"/>
      <c r="R76" s="70"/>
      <c r="S76" s="71"/>
      <c r="T76" s="70"/>
      <c r="U76" s="71"/>
      <c r="V76" s="70"/>
      <c r="W76" s="71"/>
      <c r="X76" s="70"/>
      <c r="Y76" s="71"/>
      <c r="Z76" s="70"/>
      <c r="AA76" s="71"/>
      <c r="AB76" s="69"/>
      <c r="AC76" s="62"/>
      <c r="AD76" s="68">
        <v>10</v>
      </c>
      <c r="AE76" s="68">
        <v>5</v>
      </c>
      <c r="AF76" s="68">
        <v>0</v>
      </c>
      <c r="AG76" s="68">
        <v>10</v>
      </c>
      <c r="AH76" s="68">
        <v>8</v>
      </c>
      <c r="AI76" s="68">
        <v>9</v>
      </c>
      <c r="AJ76" s="68">
        <v>8</v>
      </c>
      <c r="AK76" s="68">
        <v>5</v>
      </c>
      <c r="AL76" s="68">
        <v>2</v>
      </c>
      <c r="AM76" s="68">
        <v>3</v>
      </c>
      <c r="AN76" s="68">
        <v>0</v>
      </c>
      <c r="AO76" s="68">
        <v>0</v>
      </c>
      <c r="AP76" s="68">
        <v>0</v>
      </c>
      <c r="AQ76" s="68">
        <v>0</v>
      </c>
      <c r="AR76" s="76">
        <v>60</v>
      </c>
      <c r="AS76" s="68" t="s">
        <v>115</v>
      </c>
      <c r="AT76" s="83"/>
      <c r="AU76" s="83"/>
      <c r="BA76" s="45">
        <v>44288</v>
      </c>
      <c r="BB76" s="45">
        <v>625</v>
      </c>
      <c r="BC76" s="45" t="s">
        <v>159</v>
      </c>
      <c r="BD76" s="45">
        <v>51202080501</v>
      </c>
      <c r="BE76" s="45" t="s">
        <v>152</v>
      </c>
      <c r="BF76" s="45">
        <v>39.142501799999998</v>
      </c>
      <c r="BG76" s="45">
        <v>-86.069000200000005</v>
      </c>
      <c r="BH76" s="45" t="s">
        <v>92</v>
      </c>
      <c r="BI76" s="45">
        <v>5</v>
      </c>
      <c r="BJ76" s="45">
        <v>5</v>
      </c>
      <c r="BK76" s="45">
        <v>43.9</v>
      </c>
      <c r="BL76" s="45">
        <v>4.9999999999998934</v>
      </c>
      <c r="BM76" s="45">
        <v>4.0000000000000001E-3</v>
      </c>
      <c r="BN76" s="45">
        <v>7.9000000000000001E-2</v>
      </c>
      <c r="BO76" s="45" t="s">
        <v>98</v>
      </c>
      <c r="BP76" s="45">
        <v>1.7433317459562177E-4</v>
      </c>
      <c r="BQ76" s="45">
        <v>0.20499999999999999</v>
      </c>
      <c r="BR76" s="45">
        <v>2.5999999999999999E-2</v>
      </c>
      <c r="BS76" s="45">
        <v>10</v>
      </c>
      <c r="BT76" s="45">
        <v>5</v>
      </c>
      <c r="BU76" s="45">
        <v>0</v>
      </c>
      <c r="BV76" s="45">
        <v>14</v>
      </c>
      <c r="BW76" s="45">
        <v>8</v>
      </c>
      <c r="BX76" s="45">
        <v>9</v>
      </c>
      <c r="BY76" s="45">
        <v>5</v>
      </c>
      <c r="BZ76" s="45">
        <v>3</v>
      </c>
      <c r="CA76" s="45">
        <v>2</v>
      </c>
      <c r="CB76" s="45">
        <v>2</v>
      </c>
      <c r="CC76" s="45">
        <v>4</v>
      </c>
      <c r="CD76" s="45">
        <v>5</v>
      </c>
      <c r="CE76" s="45">
        <v>6</v>
      </c>
      <c r="CF76" s="45">
        <v>4</v>
      </c>
      <c r="CG76" s="45">
        <v>77</v>
      </c>
      <c r="CH76" s="45">
        <v>120</v>
      </c>
    </row>
    <row r="77" spans="1:86" ht="14" customHeight="1" x14ac:dyDescent="0.35">
      <c r="A77" s="79">
        <v>631</v>
      </c>
      <c r="B77" s="61" t="s">
        <v>162</v>
      </c>
      <c r="C77" s="61" t="s">
        <v>173</v>
      </c>
      <c r="D77" s="63">
        <v>39.084499399999999</v>
      </c>
      <c r="E77" s="63">
        <v>-86.249298100000004</v>
      </c>
      <c r="F77" s="59" t="s">
        <v>298</v>
      </c>
      <c r="G77" s="59" t="s">
        <v>151</v>
      </c>
      <c r="H77" s="59">
        <v>51202080503</v>
      </c>
      <c r="I77" s="59">
        <v>39.084499399999999</v>
      </c>
      <c r="J77" s="59">
        <v>-86.249298100000004</v>
      </c>
      <c r="K77" s="59" t="s">
        <v>114</v>
      </c>
      <c r="L77" s="68"/>
      <c r="M77" s="70"/>
      <c r="N77" s="62"/>
      <c r="O77" s="62"/>
      <c r="P77" s="70"/>
      <c r="Q77" s="86"/>
      <c r="R77" s="70"/>
      <c r="S77" s="71"/>
      <c r="T77" s="70"/>
      <c r="U77" s="71"/>
      <c r="V77" s="70"/>
      <c r="W77" s="71"/>
      <c r="X77" s="70"/>
      <c r="Y77" s="71"/>
      <c r="Z77" s="70"/>
      <c r="AA77" s="71"/>
      <c r="AB77" s="69"/>
      <c r="AC77" s="62"/>
      <c r="AD77" s="68">
        <v>0</v>
      </c>
      <c r="AE77" s="68">
        <v>5</v>
      </c>
      <c r="AF77" s="68">
        <v>5</v>
      </c>
      <c r="AG77" s="68">
        <v>10</v>
      </c>
      <c r="AH77" s="68">
        <v>3</v>
      </c>
      <c r="AI77" s="68">
        <v>9</v>
      </c>
      <c r="AJ77" s="68">
        <v>5</v>
      </c>
      <c r="AK77" s="68">
        <v>5</v>
      </c>
      <c r="AL77" s="68">
        <v>4</v>
      </c>
      <c r="AM77" s="68">
        <v>2</v>
      </c>
      <c r="AN77" s="68">
        <v>8</v>
      </c>
      <c r="AO77" s="68">
        <v>1</v>
      </c>
      <c r="AP77" s="68">
        <v>0</v>
      </c>
      <c r="AQ77" s="68">
        <v>0</v>
      </c>
      <c r="AR77" s="76">
        <v>57</v>
      </c>
      <c r="AS77" s="68">
        <v>120</v>
      </c>
      <c r="AT77" s="83"/>
      <c r="AU77" s="83"/>
      <c r="BA77" s="45">
        <v>44288</v>
      </c>
      <c r="BB77" s="45">
        <v>631</v>
      </c>
      <c r="BC77" s="45" t="s">
        <v>155</v>
      </c>
      <c r="BD77" s="45">
        <v>51202080503</v>
      </c>
      <c r="BE77" s="45" t="s">
        <v>152</v>
      </c>
      <c r="BF77" s="45">
        <v>39.084499399999999</v>
      </c>
      <c r="BG77" s="45">
        <v>-86.249298100000004</v>
      </c>
      <c r="BH77" s="45" t="s">
        <v>92</v>
      </c>
      <c r="BI77" s="45">
        <v>6</v>
      </c>
      <c r="BJ77" s="45">
        <v>5</v>
      </c>
      <c r="BK77" s="45">
        <v>22.8</v>
      </c>
      <c r="BL77" s="45">
        <v>3.4000000000000696</v>
      </c>
      <c r="BM77" s="45">
        <v>5.0000000000000001E-3</v>
      </c>
      <c r="BN77" s="45">
        <v>0.25</v>
      </c>
      <c r="BO77" s="45" t="s">
        <v>98</v>
      </c>
      <c r="BP77" s="45">
        <v>1.8903330013787928E-4</v>
      </c>
      <c r="BQ77" s="45">
        <v>0.35599999999999998</v>
      </c>
      <c r="BR77" s="45">
        <v>3.1E-2</v>
      </c>
      <c r="BS77" s="45">
        <v>0</v>
      </c>
      <c r="BT77" s="45">
        <v>0</v>
      </c>
      <c r="BU77" s="45">
        <v>0</v>
      </c>
      <c r="BV77" s="45">
        <v>10</v>
      </c>
      <c r="BW77" s="45">
        <v>3</v>
      </c>
      <c r="BX77" s="45">
        <v>12</v>
      </c>
      <c r="BY77" s="45">
        <v>8</v>
      </c>
      <c r="BZ77" s="45">
        <v>5</v>
      </c>
      <c r="CA77" s="45">
        <v>2</v>
      </c>
      <c r="CB77" s="45">
        <v>2</v>
      </c>
      <c r="CC77" s="45">
        <v>8</v>
      </c>
      <c r="CD77" s="45">
        <v>1</v>
      </c>
      <c r="CE77" s="45">
        <v>0</v>
      </c>
      <c r="CF77" s="45">
        <v>0</v>
      </c>
      <c r="CG77" s="45">
        <v>51</v>
      </c>
      <c r="CH77" s="45">
        <v>50</v>
      </c>
    </row>
    <row r="78" spans="1:86" ht="14" customHeight="1" x14ac:dyDescent="0.35">
      <c r="A78" s="79">
        <v>636</v>
      </c>
      <c r="B78" s="61" t="s">
        <v>172</v>
      </c>
      <c r="C78" s="61" t="s">
        <v>171</v>
      </c>
      <c r="D78" s="63">
        <v>39.094799000000002</v>
      </c>
      <c r="E78" s="63">
        <v>-86.262702899999994</v>
      </c>
      <c r="F78" s="59" t="s">
        <v>298</v>
      </c>
      <c r="G78" s="59" t="s">
        <v>151</v>
      </c>
      <c r="H78" s="59">
        <v>51202080503</v>
      </c>
      <c r="I78" s="59">
        <v>39.094799000000002</v>
      </c>
      <c r="J78" s="59">
        <v>-86.262702899999994</v>
      </c>
      <c r="K78" s="59" t="s">
        <v>92</v>
      </c>
      <c r="L78" s="68">
        <v>0</v>
      </c>
      <c r="M78" s="70"/>
      <c r="N78" s="62">
        <v>2</v>
      </c>
      <c r="O78" s="62" t="s">
        <v>93</v>
      </c>
      <c r="P78" s="70"/>
      <c r="Q78" s="86">
        <v>1.5</v>
      </c>
      <c r="R78" s="70"/>
      <c r="S78" s="71">
        <v>2E-3</v>
      </c>
      <c r="T78" s="70"/>
      <c r="U78" s="71">
        <v>3.0000000000000001E-3</v>
      </c>
      <c r="V78" s="70" t="s">
        <v>94</v>
      </c>
      <c r="W78" s="71">
        <v>0.1</v>
      </c>
      <c r="X78" s="70" t="s">
        <v>94</v>
      </c>
      <c r="Y78" s="71">
        <v>7.9000000000000008E-3</v>
      </c>
      <c r="Z78" s="70" t="s">
        <v>94</v>
      </c>
      <c r="AA78" s="71">
        <v>1.4E-2</v>
      </c>
      <c r="AB78" s="69">
        <v>4.3393280385183005E-3</v>
      </c>
      <c r="AC78" s="62"/>
      <c r="AD78" s="68">
        <v>10</v>
      </c>
      <c r="AE78" s="68">
        <v>5</v>
      </c>
      <c r="AF78" s="68">
        <v>0</v>
      </c>
      <c r="AG78" s="68">
        <v>10</v>
      </c>
      <c r="AH78" s="68">
        <v>6</v>
      </c>
      <c r="AI78" s="68">
        <v>12</v>
      </c>
      <c r="AJ78" s="68">
        <v>5</v>
      </c>
      <c r="AK78" s="68">
        <v>4</v>
      </c>
      <c r="AL78" s="68">
        <v>2</v>
      </c>
      <c r="AM78" s="68">
        <v>2</v>
      </c>
      <c r="AN78" s="68">
        <v>6</v>
      </c>
      <c r="AO78" s="68">
        <v>0</v>
      </c>
      <c r="AP78" s="68">
        <v>0</v>
      </c>
      <c r="AQ78" s="68">
        <v>4</v>
      </c>
      <c r="AR78" s="76">
        <v>66</v>
      </c>
      <c r="AS78" s="68">
        <v>120</v>
      </c>
      <c r="AT78" s="83">
        <v>16.7</v>
      </c>
      <c r="AU78" s="83">
        <v>6</v>
      </c>
      <c r="AW78" s="49">
        <f>W78/S78</f>
        <v>50</v>
      </c>
      <c r="AX78" s="50">
        <f>Y78/W78</f>
        <v>7.9000000000000001E-2</v>
      </c>
      <c r="AY78" s="50">
        <f>U78/S78</f>
        <v>1.5</v>
      </c>
      <c r="AZ78" s="50">
        <f>U78/(S78*3.06)</f>
        <v>0.49019607843137253</v>
      </c>
      <c r="BA78" s="45">
        <v>44288</v>
      </c>
      <c r="BB78" s="45">
        <v>636</v>
      </c>
      <c r="BC78" s="45" t="s">
        <v>155</v>
      </c>
      <c r="BD78" s="45">
        <v>51202080503</v>
      </c>
      <c r="BE78" s="45" t="s">
        <v>152</v>
      </c>
      <c r="BF78" s="45">
        <v>39.094799000000002</v>
      </c>
      <c r="BG78" s="45">
        <v>-86.262702899999994</v>
      </c>
      <c r="BH78" s="45" t="s">
        <v>92</v>
      </c>
      <c r="BI78" s="45">
        <v>8</v>
      </c>
      <c r="BJ78" s="45">
        <v>4.5</v>
      </c>
      <c r="BK78" s="45">
        <v>1</v>
      </c>
      <c r="BL78" s="45" t="s">
        <v>96</v>
      </c>
      <c r="BM78" s="45">
        <v>3.5000000000000001E-3</v>
      </c>
      <c r="BN78" s="45">
        <v>9.5000000000000001E-2</v>
      </c>
      <c r="BO78" s="45" t="s">
        <v>98</v>
      </c>
      <c r="BP78" s="45">
        <v>7.0163161741097999E-5</v>
      </c>
      <c r="BQ78" s="45">
        <v>0.125</v>
      </c>
      <c r="BR78" s="45">
        <v>1.9E-2</v>
      </c>
      <c r="BS78" s="45">
        <v>10</v>
      </c>
      <c r="BT78" s="45">
        <v>0</v>
      </c>
      <c r="BU78" s="45">
        <v>0</v>
      </c>
      <c r="BV78" s="45">
        <v>4</v>
      </c>
      <c r="BW78" s="45">
        <v>6</v>
      </c>
      <c r="BX78" s="45">
        <v>9</v>
      </c>
      <c r="BY78" s="45">
        <v>5</v>
      </c>
      <c r="BZ78" s="45">
        <v>5</v>
      </c>
      <c r="CA78" s="45">
        <v>0</v>
      </c>
      <c r="CB78" s="45">
        <v>2</v>
      </c>
      <c r="CC78" s="45">
        <v>4</v>
      </c>
      <c r="CD78" s="45">
        <v>5</v>
      </c>
      <c r="CE78" s="45">
        <v>6</v>
      </c>
      <c r="CF78" s="45">
        <v>4</v>
      </c>
      <c r="CG78" s="45">
        <v>60</v>
      </c>
      <c r="CH78" s="45">
        <v>25</v>
      </c>
    </row>
    <row r="79" spans="1:86" ht="14" customHeight="1" x14ac:dyDescent="0.35">
      <c r="A79" s="79">
        <v>642</v>
      </c>
      <c r="B79" s="62" t="s">
        <v>169</v>
      </c>
      <c r="C79" s="61" t="s">
        <v>170</v>
      </c>
      <c r="D79" s="63">
        <v>39.164299</v>
      </c>
      <c r="E79" s="63">
        <v>-86.098899799999998</v>
      </c>
      <c r="F79" s="59" t="s">
        <v>299</v>
      </c>
      <c r="G79" s="59" t="s">
        <v>151</v>
      </c>
      <c r="H79" s="59">
        <v>51202080501</v>
      </c>
      <c r="I79" s="59">
        <v>39.164299</v>
      </c>
      <c r="J79" s="59">
        <v>-86.098899799999998</v>
      </c>
      <c r="K79" s="59" t="s">
        <v>114</v>
      </c>
      <c r="L79" s="68"/>
      <c r="M79" s="70"/>
      <c r="N79" s="62"/>
      <c r="O79" s="62"/>
      <c r="P79" s="70"/>
      <c r="Q79" s="86"/>
      <c r="R79" s="70"/>
      <c r="S79" s="71"/>
      <c r="T79" s="70"/>
      <c r="U79" s="71"/>
      <c r="V79" s="70"/>
      <c r="W79" s="71"/>
      <c r="X79" s="70"/>
      <c r="Y79" s="71"/>
      <c r="Z79" s="70"/>
      <c r="AA79" s="71"/>
      <c r="AB79" s="69"/>
      <c r="AC79" s="62"/>
      <c r="AD79" s="68">
        <v>14</v>
      </c>
      <c r="AE79" s="68">
        <v>5</v>
      </c>
      <c r="AF79" s="68">
        <v>5</v>
      </c>
      <c r="AG79" s="68">
        <v>4</v>
      </c>
      <c r="AH79" s="68">
        <v>8</v>
      </c>
      <c r="AI79" s="68">
        <v>12</v>
      </c>
      <c r="AJ79" s="68">
        <v>5</v>
      </c>
      <c r="AK79" s="68">
        <v>5</v>
      </c>
      <c r="AL79" s="68">
        <v>4</v>
      </c>
      <c r="AM79" s="68">
        <v>3</v>
      </c>
      <c r="AN79" s="68">
        <v>4</v>
      </c>
      <c r="AO79" s="68">
        <v>0</v>
      </c>
      <c r="AP79" s="68">
        <v>0</v>
      </c>
      <c r="AQ79" s="68">
        <v>0</v>
      </c>
      <c r="AR79" s="76">
        <v>69</v>
      </c>
      <c r="AS79" s="68" t="s">
        <v>115</v>
      </c>
      <c r="AT79" s="83"/>
      <c r="AU79" s="83"/>
      <c r="BA79" s="45">
        <v>44288</v>
      </c>
      <c r="BB79" s="45">
        <v>642</v>
      </c>
      <c r="BC79" s="45" t="s">
        <v>159</v>
      </c>
      <c r="BD79" s="45">
        <v>51202080501</v>
      </c>
      <c r="BE79" s="45" t="s">
        <v>152</v>
      </c>
      <c r="BF79" s="45">
        <v>39.164299</v>
      </c>
      <c r="BG79" s="45">
        <v>-86.098899799999998</v>
      </c>
      <c r="BH79" s="45" t="s">
        <v>92</v>
      </c>
      <c r="BI79" s="45">
        <v>4</v>
      </c>
      <c r="BJ79" s="45">
        <v>5</v>
      </c>
      <c r="BK79" s="45">
        <v>6.3</v>
      </c>
      <c r="BL79" s="45">
        <v>0.57500000000015872</v>
      </c>
      <c r="BM79" s="45">
        <v>4.0000000000000001E-3</v>
      </c>
      <c r="BN79" s="45">
        <v>0.10299999999999999</v>
      </c>
      <c r="BO79" s="45" t="s">
        <v>98</v>
      </c>
      <c r="BP79" s="45">
        <v>1.6068228989907704E-4</v>
      </c>
      <c r="BQ79" s="45">
        <v>0.15</v>
      </c>
      <c r="BR79" s="45">
        <v>1.9E-2</v>
      </c>
      <c r="BS79" s="45">
        <v>14</v>
      </c>
      <c r="BT79" s="45">
        <v>5</v>
      </c>
      <c r="BU79" s="45">
        <v>5</v>
      </c>
      <c r="BV79" s="45">
        <v>10</v>
      </c>
      <c r="BW79" s="45">
        <v>8</v>
      </c>
      <c r="BX79" s="45">
        <v>9</v>
      </c>
      <c r="BY79" s="45">
        <v>2.5</v>
      </c>
      <c r="BZ79" s="45">
        <v>3.5</v>
      </c>
      <c r="CA79" s="45">
        <v>1</v>
      </c>
      <c r="CB79" s="45">
        <v>3</v>
      </c>
      <c r="CC79" s="45">
        <v>2</v>
      </c>
      <c r="CD79" s="45">
        <v>5</v>
      </c>
      <c r="CE79" s="45">
        <v>6</v>
      </c>
      <c r="CF79" s="45">
        <v>7</v>
      </c>
      <c r="CG79" s="45">
        <v>81</v>
      </c>
      <c r="CH79" s="45">
        <v>50</v>
      </c>
    </row>
    <row r="80" spans="1:86" ht="14" customHeight="1" x14ac:dyDescent="0.35">
      <c r="A80" s="79">
        <v>644</v>
      </c>
      <c r="B80" s="62" t="s">
        <v>169</v>
      </c>
      <c r="C80" s="61" t="s">
        <v>168</v>
      </c>
      <c r="D80" s="63">
        <v>39.144500700000002</v>
      </c>
      <c r="E80" s="63">
        <v>-86.108100899999997</v>
      </c>
      <c r="F80" s="59" t="s">
        <v>299</v>
      </c>
      <c r="G80" s="59" t="s">
        <v>151</v>
      </c>
      <c r="H80" s="59">
        <v>51202080501</v>
      </c>
      <c r="I80" s="59">
        <v>39.144500700000002</v>
      </c>
      <c r="J80" s="59">
        <v>-86.108100899999997</v>
      </c>
      <c r="K80" s="59" t="s">
        <v>92</v>
      </c>
      <c r="L80" s="68">
        <v>2</v>
      </c>
      <c r="M80" s="70" t="s">
        <v>132</v>
      </c>
      <c r="N80" s="62">
        <v>2419.6</v>
      </c>
      <c r="O80" s="62" t="s">
        <v>93</v>
      </c>
      <c r="P80" s="70"/>
      <c r="Q80" s="86">
        <v>10</v>
      </c>
      <c r="R80" s="70"/>
      <c r="S80" s="71">
        <v>3.3000000000000002E-2</v>
      </c>
      <c r="T80" s="70"/>
      <c r="U80" s="71">
        <v>3.0000000000000001E-3</v>
      </c>
      <c r="V80" s="70"/>
      <c r="W80" s="71">
        <v>0.44600000000000001</v>
      </c>
      <c r="X80" s="70"/>
      <c r="Y80" s="71">
        <v>1.7000000000000001E-2</v>
      </c>
      <c r="Z80" s="70"/>
      <c r="AA80" s="71">
        <v>0.05</v>
      </c>
      <c r="AB80" s="69">
        <v>1.4705184033384121E-2</v>
      </c>
      <c r="AC80" s="62"/>
      <c r="AD80" s="68">
        <v>10</v>
      </c>
      <c r="AE80" s="68">
        <v>5</v>
      </c>
      <c r="AF80" s="68">
        <v>5</v>
      </c>
      <c r="AG80" s="68">
        <v>6</v>
      </c>
      <c r="AH80" s="68">
        <v>3</v>
      </c>
      <c r="AI80" s="68">
        <v>0</v>
      </c>
      <c r="AJ80" s="68">
        <v>8</v>
      </c>
      <c r="AK80" s="68">
        <v>5</v>
      </c>
      <c r="AL80" s="68">
        <v>2</v>
      </c>
      <c r="AM80" s="68">
        <v>3</v>
      </c>
      <c r="AN80" s="68">
        <v>4</v>
      </c>
      <c r="AO80" s="68">
        <v>0</v>
      </c>
      <c r="AP80" s="68">
        <v>0</v>
      </c>
      <c r="AQ80" s="68">
        <v>0</v>
      </c>
      <c r="AR80" s="76">
        <v>51</v>
      </c>
      <c r="AS80" s="68">
        <v>222</v>
      </c>
      <c r="AT80" s="83">
        <v>16</v>
      </c>
      <c r="AU80" s="83">
        <v>6</v>
      </c>
      <c r="AW80" s="49">
        <f>W80/S80</f>
        <v>13.515151515151516</v>
      </c>
      <c r="AX80" s="50">
        <f>Y80/W80</f>
        <v>3.811659192825112E-2</v>
      </c>
      <c r="AY80" s="50">
        <f>U80/S80</f>
        <v>9.0909090909090912E-2</v>
      </c>
      <c r="AZ80" s="50">
        <f>U80/(S80*3.06)</f>
        <v>2.9708853238265002E-2</v>
      </c>
      <c r="BA80" s="45">
        <v>44288</v>
      </c>
      <c r="BB80" s="45">
        <v>644</v>
      </c>
      <c r="BC80" s="45" t="s">
        <v>159</v>
      </c>
      <c r="BD80" s="45">
        <v>51202080501</v>
      </c>
      <c r="BE80" s="45" t="s">
        <v>152</v>
      </c>
      <c r="BF80" s="45">
        <v>39.144500700000002</v>
      </c>
      <c r="BG80" s="45">
        <v>-86.108100899999997</v>
      </c>
      <c r="BH80" s="45" t="s">
        <v>92</v>
      </c>
      <c r="BI80" s="45">
        <v>9.5</v>
      </c>
      <c r="BJ80" s="45">
        <v>4</v>
      </c>
      <c r="BK80" s="45">
        <v>0</v>
      </c>
      <c r="BL80" s="45">
        <v>1.5999999999998238</v>
      </c>
      <c r="BM80" s="45">
        <v>4.0000000000000001E-3</v>
      </c>
      <c r="BN80" s="45">
        <v>0.24299999999999999</v>
      </c>
      <c r="BO80" s="45" t="s">
        <v>98</v>
      </c>
      <c r="BP80" s="45">
        <v>2.4982726646795366E-5</v>
      </c>
      <c r="BQ80" s="45">
        <v>0.374</v>
      </c>
      <c r="BR80" s="45">
        <v>2.1999999999999999E-2</v>
      </c>
      <c r="BS80" s="45">
        <v>10</v>
      </c>
      <c r="BT80" s="45">
        <v>0</v>
      </c>
      <c r="BU80" s="45">
        <v>0</v>
      </c>
      <c r="BV80" s="45">
        <v>12</v>
      </c>
      <c r="BW80" s="45">
        <v>8</v>
      </c>
      <c r="BX80" s="45">
        <v>9</v>
      </c>
      <c r="BY80" s="45">
        <v>5</v>
      </c>
      <c r="BZ80" s="45">
        <v>1</v>
      </c>
      <c r="CA80" s="45">
        <v>2</v>
      </c>
      <c r="CB80" s="45">
        <v>2</v>
      </c>
      <c r="CC80" s="45">
        <v>6</v>
      </c>
      <c r="CD80" s="45">
        <v>7</v>
      </c>
      <c r="CE80" s="45">
        <v>4</v>
      </c>
      <c r="CF80" s="45">
        <v>6</v>
      </c>
      <c r="CG80" s="45">
        <v>72</v>
      </c>
      <c r="CH80" s="45">
        <v>120</v>
      </c>
    </row>
    <row r="81" spans="1:86" ht="14" customHeight="1" x14ac:dyDescent="0.35">
      <c r="A81" s="79">
        <v>647</v>
      </c>
      <c r="B81" s="61" t="s">
        <v>158</v>
      </c>
      <c r="C81" s="61" t="s">
        <v>157</v>
      </c>
      <c r="D81" s="63">
        <v>39.1305008</v>
      </c>
      <c r="E81" s="63">
        <v>-86.118103000000005</v>
      </c>
      <c r="F81" s="59" t="s">
        <v>299</v>
      </c>
      <c r="G81" s="59" t="s">
        <v>151</v>
      </c>
      <c r="H81" s="59">
        <v>51202080501</v>
      </c>
      <c r="I81" s="59">
        <v>39.1305008</v>
      </c>
      <c r="J81" s="59">
        <v>-86.118103000000005</v>
      </c>
      <c r="K81" s="59" t="s">
        <v>92</v>
      </c>
      <c r="L81" s="68">
        <v>0</v>
      </c>
      <c r="M81" s="70"/>
      <c r="N81" s="62">
        <v>21.3</v>
      </c>
      <c r="O81" s="62" t="s">
        <v>93</v>
      </c>
      <c r="P81" s="70"/>
      <c r="Q81" s="86">
        <v>5.2</v>
      </c>
      <c r="R81" s="70"/>
      <c r="S81" s="71">
        <v>0.01</v>
      </c>
      <c r="T81" s="70"/>
      <c r="U81" s="71">
        <v>2E-3</v>
      </c>
      <c r="V81" s="70" t="s">
        <v>94</v>
      </c>
      <c r="W81" s="71">
        <v>0.1</v>
      </c>
      <c r="X81" s="70" t="s">
        <v>94</v>
      </c>
      <c r="Y81" s="71">
        <v>7.9000000000000008E-3</v>
      </c>
      <c r="Z81" s="70" t="s">
        <v>94</v>
      </c>
      <c r="AA81" s="71">
        <v>1.4E-2</v>
      </c>
      <c r="AB81" s="69">
        <v>4.6061477057754681E-3</v>
      </c>
      <c r="AC81" s="62"/>
      <c r="AD81" s="68">
        <v>10</v>
      </c>
      <c r="AE81" s="68">
        <v>2.5</v>
      </c>
      <c r="AF81" s="68">
        <v>0</v>
      </c>
      <c r="AG81" s="68">
        <v>16</v>
      </c>
      <c r="AH81" s="68">
        <v>8</v>
      </c>
      <c r="AI81" s="68">
        <v>12</v>
      </c>
      <c r="AJ81" s="68">
        <v>5</v>
      </c>
      <c r="AK81" s="68">
        <v>4</v>
      </c>
      <c r="AL81" s="68">
        <v>2</v>
      </c>
      <c r="AM81" s="68">
        <v>3</v>
      </c>
      <c r="AN81" s="68">
        <v>6</v>
      </c>
      <c r="AO81" s="68">
        <v>1</v>
      </c>
      <c r="AP81" s="68">
        <v>0</v>
      </c>
      <c r="AQ81" s="68">
        <v>0</v>
      </c>
      <c r="AR81" s="76">
        <v>69.5</v>
      </c>
      <c r="AS81" s="68">
        <v>222</v>
      </c>
      <c r="AT81" s="83">
        <v>17.5</v>
      </c>
      <c r="AU81" s="83">
        <v>6</v>
      </c>
      <c r="AW81" s="49">
        <f>W81/S81</f>
        <v>10</v>
      </c>
      <c r="AX81" s="50">
        <f>Y81/W81</f>
        <v>7.9000000000000001E-2</v>
      </c>
      <c r="AY81" s="50">
        <f>U81/S81</f>
        <v>0.2</v>
      </c>
      <c r="AZ81" s="50">
        <f>U81/(S81*3.06)</f>
        <v>6.5359477124182996E-2</v>
      </c>
      <c r="BA81" s="45">
        <v>44288</v>
      </c>
      <c r="BB81" s="45">
        <v>647</v>
      </c>
      <c r="BC81" s="45" t="s">
        <v>159</v>
      </c>
      <c r="BD81" s="45">
        <v>51202080501</v>
      </c>
      <c r="BE81" s="45" t="s">
        <v>152</v>
      </c>
      <c r="BF81" s="45">
        <v>39.1305008</v>
      </c>
      <c r="BG81" s="45">
        <v>-86.118103000000005</v>
      </c>
      <c r="BH81" s="45" t="s">
        <v>92</v>
      </c>
      <c r="BI81" s="45">
        <v>7.5</v>
      </c>
      <c r="BJ81" s="45">
        <v>4</v>
      </c>
      <c r="BK81" s="45">
        <v>5.0999999999999996</v>
      </c>
      <c r="BL81" s="45">
        <v>1.1999999999998678</v>
      </c>
      <c r="BM81" s="45">
        <v>3.0000000000000001E-3</v>
      </c>
      <c r="BN81" s="45">
        <v>0.252</v>
      </c>
      <c r="BO81" s="45" t="s">
        <v>98</v>
      </c>
      <c r="BP81" s="45">
        <v>2.1321209329545642E-5</v>
      </c>
      <c r="BQ81" s="45">
        <v>0.32200000000000001</v>
      </c>
      <c r="BR81" s="45">
        <v>1.7999999999999999E-2</v>
      </c>
      <c r="BS81" s="45">
        <v>14</v>
      </c>
      <c r="BT81" s="45">
        <v>0</v>
      </c>
      <c r="BU81" s="45">
        <v>0</v>
      </c>
      <c r="BV81" s="45">
        <v>16</v>
      </c>
      <c r="BW81" s="45">
        <v>8</v>
      </c>
      <c r="BX81" s="45">
        <v>9</v>
      </c>
      <c r="BY81" s="45">
        <v>7</v>
      </c>
      <c r="BZ81" s="45">
        <v>2</v>
      </c>
      <c r="CA81" s="45">
        <v>4</v>
      </c>
      <c r="CB81" s="45">
        <v>3</v>
      </c>
      <c r="CC81" s="45">
        <v>6</v>
      </c>
      <c r="CD81" s="45">
        <v>6</v>
      </c>
      <c r="CE81" s="45">
        <v>6</v>
      </c>
      <c r="CF81" s="45">
        <v>4</v>
      </c>
      <c r="CG81" s="45">
        <v>85</v>
      </c>
      <c r="CH81" s="45">
        <v>50</v>
      </c>
    </row>
    <row r="82" spans="1:86" ht="14" customHeight="1" x14ac:dyDescent="0.35">
      <c r="A82" s="79">
        <v>662</v>
      </c>
      <c r="B82" s="61" t="s">
        <v>162</v>
      </c>
      <c r="C82" s="61" t="s">
        <v>167</v>
      </c>
      <c r="D82" s="63">
        <v>39.089099900000001</v>
      </c>
      <c r="E82" s="63">
        <v>-86.220497100000003</v>
      </c>
      <c r="F82" s="59" t="s">
        <v>298</v>
      </c>
      <c r="G82" s="59" t="s">
        <v>151</v>
      </c>
      <c r="H82" s="59">
        <v>51202080503</v>
      </c>
      <c r="I82" s="59">
        <v>39.089099900000001</v>
      </c>
      <c r="J82" s="59">
        <v>-86.220497100000003</v>
      </c>
      <c r="K82" s="59" t="s">
        <v>92</v>
      </c>
      <c r="L82" s="68">
        <v>2</v>
      </c>
      <c r="M82" s="70" t="s">
        <v>94</v>
      </c>
      <c r="N82" s="62">
        <v>1</v>
      </c>
      <c r="O82" s="62" t="s">
        <v>93</v>
      </c>
      <c r="P82" s="70"/>
      <c r="Q82" s="86">
        <v>28.5</v>
      </c>
      <c r="R82" s="70"/>
      <c r="S82" s="71">
        <v>0.10100000000000001</v>
      </c>
      <c r="T82" s="70"/>
      <c r="U82" s="71">
        <v>5.0000000000000001E-3</v>
      </c>
      <c r="V82" s="70"/>
      <c r="W82" s="71">
        <v>1.208</v>
      </c>
      <c r="X82" s="70" t="s">
        <v>94</v>
      </c>
      <c r="Y82" s="71">
        <v>7.9000000000000008E-3</v>
      </c>
      <c r="Z82" s="70" t="s">
        <v>94</v>
      </c>
      <c r="AA82" s="71">
        <v>1.4E-2</v>
      </c>
      <c r="AB82" s="69">
        <v>5.1299211086880098E-2</v>
      </c>
      <c r="AC82" s="62"/>
      <c r="AD82" s="68">
        <v>0</v>
      </c>
      <c r="AE82" s="68">
        <v>0</v>
      </c>
      <c r="AF82" s="68">
        <v>0</v>
      </c>
      <c r="AG82" s="68">
        <v>10</v>
      </c>
      <c r="AH82" s="68">
        <v>6</v>
      </c>
      <c r="AI82" s="68">
        <v>9</v>
      </c>
      <c r="AJ82" s="68">
        <v>5</v>
      </c>
      <c r="AK82" s="68">
        <v>1</v>
      </c>
      <c r="AL82" s="68">
        <v>0</v>
      </c>
      <c r="AM82" s="68">
        <v>2</v>
      </c>
      <c r="AN82" s="68">
        <v>7</v>
      </c>
      <c r="AO82" s="68">
        <v>1</v>
      </c>
      <c r="AP82" s="68">
        <v>0</v>
      </c>
      <c r="AQ82" s="68">
        <v>0</v>
      </c>
      <c r="AR82" s="76">
        <v>41</v>
      </c>
      <c r="AS82" s="68">
        <v>120</v>
      </c>
      <c r="AT82" s="83">
        <v>19</v>
      </c>
      <c r="AU82" s="83">
        <v>7</v>
      </c>
      <c r="AW82" s="49">
        <f>W82/S82</f>
        <v>11.960396039603959</v>
      </c>
      <c r="AX82" s="50">
        <f>Y82/W82</f>
        <v>6.5397350993377495E-3</v>
      </c>
      <c r="AY82" s="50">
        <f>U82/S82</f>
        <v>4.95049504950495E-2</v>
      </c>
      <c r="AZ82" s="50">
        <f>U82/(S82*3.06)</f>
        <v>1.6178088397075002E-2</v>
      </c>
      <c r="BA82" s="45">
        <v>44288</v>
      </c>
      <c r="BB82" s="45">
        <v>662</v>
      </c>
      <c r="BC82" s="45" t="s">
        <v>155</v>
      </c>
      <c r="BD82" s="45">
        <v>51202080503</v>
      </c>
      <c r="BE82" s="45" t="s">
        <v>152</v>
      </c>
      <c r="BF82" s="45">
        <v>39.089099900000001</v>
      </c>
      <c r="BG82" s="45">
        <v>-86.220497100000003</v>
      </c>
      <c r="BH82" s="45" t="s">
        <v>92</v>
      </c>
      <c r="BI82" s="45">
        <v>5.6</v>
      </c>
      <c r="BJ82" s="45">
        <v>4</v>
      </c>
      <c r="BK82" s="45">
        <v>13.5</v>
      </c>
      <c r="BL82" s="45">
        <v>1.7999999999998018</v>
      </c>
      <c r="BM82" s="45">
        <v>3.0000000000000001E-3</v>
      </c>
      <c r="BN82" s="45">
        <v>0.247</v>
      </c>
      <c r="BO82" s="45" t="s">
        <v>98</v>
      </c>
      <c r="BP82" s="45">
        <v>1.8302498938478307E-5</v>
      </c>
      <c r="BQ82" s="45">
        <v>0.36099999999999999</v>
      </c>
      <c r="BR82" s="45">
        <v>2.1499999999999998E-2</v>
      </c>
      <c r="BS82" s="45">
        <v>0</v>
      </c>
      <c r="BT82" s="45">
        <v>0</v>
      </c>
      <c r="BU82" s="45">
        <v>0</v>
      </c>
      <c r="BV82" s="45">
        <v>8</v>
      </c>
      <c r="BW82" s="45">
        <v>6</v>
      </c>
      <c r="BX82" s="45">
        <v>6</v>
      </c>
      <c r="BY82" s="45">
        <v>0</v>
      </c>
      <c r="BZ82" s="45">
        <v>3</v>
      </c>
      <c r="CA82" s="45">
        <v>4</v>
      </c>
      <c r="CB82" s="45">
        <v>3</v>
      </c>
      <c r="CC82" s="45">
        <v>8</v>
      </c>
      <c r="CD82" s="45">
        <v>1</v>
      </c>
      <c r="CE82" s="45">
        <v>0</v>
      </c>
      <c r="CF82" s="45">
        <v>0</v>
      </c>
      <c r="CG82" s="45">
        <v>39</v>
      </c>
      <c r="CH82" s="45">
        <v>120</v>
      </c>
    </row>
    <row r="83" spans="1:86" ht="14" customHeight="1" x14ac:dyDescent="0.35">
      <c r="A83" s="79">
        <v>668</v>
      </c>
      <c r="B83" s="61" t="s">
        <v>162</v>
      </c>
      <c r="C83" s="61" t="s">
        <v>88</v>
      </c>
      <c r="D83" s="63">
        <v>39.093498199999999</v>
      </c>
      <c r="E83" s="63">
        <v>-86.208198499999995</v>
      </c>
      <c r="F83" s="59" t="s">
        <v>305</v>
      </c>
      <c r="G83" s="59" t="s">
        <v>151</v>
      </c>
      <c r="H83" s="59">
        <v>51202080502</v>
      </c>
      <c r="I83" s="59">
        <v>39.093498199999999</v>
      </c>
      <c r="J83" s="59">
        <v>-86.208198499999995</v>
      </c>
      <c r="K83" s="59" t="s">
        <v>92</v>
      </c>
      <c r="L83" s="68">
        <v>0</v>
      </c>
      <c r="M83" s="70"/>
      <c r="N83" s="62">
        <v>110.6</v>
      </c>
      <c r="O83" s="62" t="s">
        <v>93</v>
      </c>
      <c r="P83" s="70"/>
      <c r="Q83" s="86">
        <v>7</v>
      </c>
      <c r="R83" s="70"/>
      <c r="S83" s="71">
        <v>2.9000000000000001E-2</v>
      </c>
      <c r="T83" s="70"/>
      <c r="U83" s="71">
        <v>3.0000000000000001E-3</v>
      </c>
      <c r="V83" s="70"/>
      <c r="W83" s="71">
        <v>0.32300000000000001</v>
      </c>
      <c r="X83" s="70"/>
      <c r="Y83" s="71">
        <v>1.2E-2</v>
      </c>
      <c r="Z83" s="70"/>
      <c r="AA83" s="71">
        <v>5.1999999999999998E-2</v>
      </c>
      <c r="AB83" s="69">
        <v>1.6482871085618866E-2</v>
      </c>
      <c r="AC83" s="62"/>
      <c r="AD83" s="68">
        <v>14</v>
      </c>
      <c r="AE83" s="68">
        <v>0</v>
      </c>
      <c r="AF83" s="68">
        <v>0</v>
      </c>
      <c r="AG83" s="68">
        <v>10</v>
      </c>
      <c r="AH83" s="68">
        <v>6</v>
      </c>
      <c r="AI83" s="68">
        <v>9</v>
      </c>
      <c r="AJ83" s="68">
        <v>5</v>
      </c>
      <c r="AK83" s="68">
        <v>1</v>
      </c>
      <c r="AL83" s="68">
        <v>2</v>
      </c>
      <c r="AM83" s="68">
        <v>2</v>
      </c>
      <c r="AN83" s="68">
        <v>8</v>
      </c>
      <c r="AO83" s="68">
        <v>0</v>
      </c>
      <c r="AP83" s="68">
        <v>0</v>
      </c>
      <c r="AQ83" s="68">
        <v>0</v>
      </c>
      <c r="AR83" s="76">
        <v>57</v>
      </c>
      <c r="AS83" s="68">
        <v>120</v>
      </c>
      <c r="AT83" s="83">
        <v>17</v>
      </c>
      <c r="AU83" s="83">
        <v>6</v>
      </c>
      <c r="AW83" s="49">
        <f>W83/S83</f>
        <v>11.137931034482758</v>
      </c>
      <c r="AX83" s="50">
        <f>Y83/W83</f>
        <v>3.7151702786377708E-2</v>
      </c>
      <c r="AY83" s="50">
        <f>U83/S83</f>
        <v>0.10344827586206896</v>
      </c>
      <c r="AZ83" s="50">
        <f>U83/(S83*3.06)</f>
        <v>3.3806626098715348E-2</v>
      </c>
      <c r="BA83" s="45">
        <v>44288</v>
      </c>
      <c r="BB83" s="45">
        <v>668</v>
      </c>
      <c r="BC83" s="45" t="s">
        <v>150</v>
      </c>
      <c r="BD83" s="45">
        <v>51202080502</v>
      </c>
      <c r="BE83" s="45" t="s">
        <v>152</v>
      </c>
      <c r="BF83" s="45">
        <v>39.093498199999999</v>
      </c>
      <c r="BG83" s="45">
        <v>-86.208198499999995</v>
      </c>
      <c r="BH83" s="45" t="s">
        <v>92</v>
      </c>
      <c r="BI83" s="45">
        <v>5.6</v>
      </c>
      <c r="BJ83" s="45">
        <v>5</v>
      </c>
      <c r="BK83" s="45">
        <v>18.3</v>
      </c>
      <c r="BL83" s="45">
        <v>1.4000000000002899</v>
      </c>
      <c r="BM83" s="45">
        <v>3.0000000000000001E-3</v>
      </c>
      <c r="BN83" s="45">
        <v>0.29499999999999998</v>
      </c>
      <c r="BO83" s="45" t="s">
        <v>98</v>
      </c>
      <c r="BP83" s="45">
        <v>1.8302283595782992E-4</v>
      </c>
      <c r="BQ83" s="45">
        <v>0.34300000000000003</v>
      </c>
      <c r="BR83" s="45">
        <v>1.4999999999999999E-2</v>
      </c>
      <c r="BS83" s="45">
        <v>14</v>
      </c>
      <c r="BT83" s="45">
        <v>5</v>
      </c>
      <c r="BU83" s="45">
        <v>0</v>
      </c>
      <c r="BV83" s="45">
        <v>6</v>
      </c>
      <c r="BW83" s="45">
        <v>6</v>
      </c>
      <c r="BX83" s="45">
        <v>6</v>
      </c>
      <c r="BY83" s="45">
        <v>8</v>
      </c>
      <c r="BZ83" s="45">
        <v>3</v>
      </c>
      <c r="CA83" s="45">
        <v>2</v>
      </c>
      <c r="CB83" s="45">
        <v>3</v>
      </c>
      <c r="CC83" s="45">
        <v>4</v>
      </c>
      <c r="CD83" s="45">
        <v>1</v>
      </c>
      <c r="CE83" s="45">
        <v>0</v>
      </c>
      <c r="CF83" s="45">
        <v>0</v>
      </c>
      <c r="CG83" s="45">
        <v>58</v>
      </c>
      <c r="CH83" s="45">
        <v>120</v>
      </c>
    </row>
    <row r="84" spans="1:86" ht="14" customHeight="1" x14ac:dyDescent="0.35">
      <c r="A84" s="79">
        <v>669</v>
      </c>
      <c r="B84" s="61" t="s">
        <v>166</v>
      </c>
      <c r="C84" s="61" t="s">
        <v>88</v>
      </c>
      <c r="D84" s="63">
        <v>39.082599600000002</v>
      </c>
      <c r="E84" s="63">
        <v>-86.168800399999995</v>
      </c>
      <c r="F84" s="59" t="s">
        <v>305</v>
      </c>
      <c r="G84" s="59" t="s">
        <v>151</v>
      </c>
      <c r="H84" s="59">
        <v>51202080502</v>
      </c>
      <c r="I84" s="59">
        <v>39.082599600000002</v>
      </c>
      <c r="J84" s="59">
        <v>-86.168800399999995</v>
      </c>
      <c r="K84" s="59" t="s">
        <v>92</v>
      </c>
      <c r="L84" s="68">
        <v>0</v>
      </c>
      <c r="M84" s="70"/>
      <c r="N84" s="62">
        <v>20.3</v>
      </c>
      <c r="O84" s="62" t="s">
        <v>93</v>
      </c>
      <c r="P84" s="70"/>
      <c r="Q84" s="86">
        <v>1.2</v>
      </c>
      <c r="R84" s="70" t="s">
        <v>94</v>
      </c>
      <c r="S84" s="71">
        <v>2E-3</v>
      </c>
      <c r="T84" s="70" t="s">
        <v>94</v>
      </c>
      <c r="U84" s="71">
        <v>1.9E-3</v>
      </c>
      <c r="V84" s="70"/>
      <c r="W84" s="71">
        <v>0.23</v>
      </c>
      <c r="X84" s="70"/>
      <c r="Y84" s="71">
        <v>0.23</v>
      </c>
      <c r="Z84" s="70" t="s">
        <v>94</v>
      </c>
      <c r="AA84" s="71">
        <v>1.4E-2</v>
      </c>
      <c r="AB84" s="69">
        <v>4.7803797236562664E-3</v>
      </c>
      <c r="AC84" s="62"/>
      <c r="AD84" s="68">
        <v>10</v>
      </c>
      <c r="AE84" s="68">
        <v>5</v>
      </c>
      <c r="AF84" s="68">
        <v>0</v>
      </c>
      <c r="AG84" s="68">
        <v>6</v>
      </c>
      <c r="AH84" s="68">
        <v>8</v>
      </c>
      <c r="AI84" s="68">
        <v>9</v>
      </c>
      <c r="AJ84" s="68">
        <v>5</v>
      </c>
      <c r="AK84" s="68">
        <v>1</v>
      </c>
      <c r="AL84" s="68">
        <v>2</v>
      </c>
      <c r="AM84" s="68">
        <v>2</v>
      </c>
      <c r="AN84" s="68">
        <v>4</v>
      </c>
      <c r="AO84" s="68">
        <v>1</v>
      </c>
      <c r="AP84" s="68">
        <v>0</v>
      </c>
      <c r="AQ84" s="68">
        <v>0</v>
      </c>
      <c r="AR84" s="76">
        <v>53</v>
      </c>
      <c r="AS84" s="68">
        <v>180</v>
      </c>
      <c r="AT84" s="83">
        <v>18</v>
      </c>
      <c r="AU84" s="83">
        <v>6</v>
      </c>
      <c r="AW84" s="49">
        <f>W84/S84</f>
        <v>115</v>
      </c>
      <c r="AX84" s="50">
        <f>Y84/W84</f>
        <v>1</v>
      </c>
      <c r="AY84" s="50">
        <f>U84/S84</f>
        <v>0.95</v>
      </c>
      <c r="AZ84" s="50">
        <f>U84/(S84*3.06)</f>
        <v>0.31045751633986923</v>
      </c>
      <c r="BA84" s="45">
        <v>44288</v>
      </c>
      <c r="BB84" s="45">
        <v>669</v>
      </c>
      <c r="BC84" s="45" t="s">
        <v>150</v>
      </c>
      <c r="BD84" s="45">
        <v>51202080502</v>
      </c>
      <c r="BE84" s="45" t="s">
        <v>152</v>
      </c>
      <c r="BF84" s="45">
        <v>39.082599600000002</v>
      </c>
      <c r="BG84" s="45">
        <v>-86.168800399999995</v>
      </c>
      <c r="BH84" s="45" t="s">
        <v>92</v>
      </c>
      <c r="BI84" s="45">
        <v>5</v>
      </c>
      <c r="BJ84" s="45">
        <v>4</v>
      </c>
      <c r="BK84" s="45">
        <v>11.8</v>
      </c>
      <c r="BL84" s="45">
        <v>0.60000000000037801</v>
      </c>
      <c r="BM84" s="45">
        <v>3.0000000000000001E-3</v>
      </c>
      <c r="BN84" s="45">
        <v>0.311</v>
      </c>
      <c r="BO84" s="45" t="s">
        <v>98</v>
      </c>
      <c r="BP84" s="45">
        <v>1.7433512839253174E-5</v>
      </c>
      <c r="BQ84" s="45">
        <v>0.35099999999999998</v>
      </c>
      <c r="BR84" s="45">
        <v>1.7999999999999999E-2</v>
      </c>
      <c r="BS84" s="45">
        <v>10</v>
      </c>
      <c r="BT84" s="45">
        <v>5</v>
      </c>
      <c r="BU84" s="45">
        <v>5</v>
      </c>
      <c r="BV84" s="45">
        <v>4</v>
      </c>
      <c r="BW84" s="45">
        <v>8</v>
      </c>
      <c r="BX84" s="45">
        <v>6</v>
      </c>
      <c r="BY84" s="45">
        <v>5</v>
      </c>
      <c r="BZ84" s="45">
        <v>1</v>
      </c>
      <c r="CA84" s="45">
        <v>2</v>
      </c>
      <c r="CB84" s="45">
        <v>2</v>
      </c>
      <c r="CC84" s="45">
        <v>4</v>
      </c>
      <c r="CD84" s="45">
        <v>1</v>
      </c>
      <c r="CE84" s="45">
        <v>4</v>
      </c>
      <c r="CF84" s="45">
        <v>4</v>
      </c>
      <c r="CG84" s="45">
        <v>61</v>
      </c>
      <c r="CH84" s="45">
        <v>120</v>
      </c>
    </row>
    <row r="85" spans="1:86" ht="14" customHeight="1" x14ac:dyDescent="0.35">
      <c r="A85" s="79">
        <v>670</v>
      </c>
      <c r="B85" s="61" t="s">
        <v>165</v>
      </c>
      <c r="C85" s="61" t="s">
        <v>88</v>
      </c>
      <c r="D85" s="63">
        <v>39.119701399999997</v>
      </c>
      <c r="E85" s="63">
        <v>-86.189102199999994</v>
      </c>
      <c r="F85" s="59" t="s">
        <v>305</v>
      </c>
      <c r="G85" s="59" t="s">
        <v>151</v>
      </c>
      <c r="H85" s="59">
        <v>51202080502</v>
      </c>
      <c r="I85" s="59">
        <v>39.119701399999997</v>
      </c>
      <c r="J85" s="59">
        <v>-86.189102199999994</v>
      </c>
      <c r="K85" s="59" t="s">
        <v>114</v>
      </c>
      <c r="L85" s="68"/>
      <c r="M85" s="70"/>
      <c r="N85" s="62"/>
      <c r="O85" s="62"/>
      <c r="P85" s="70"/>
      <c r="Q85" s="86"/>
      <c r="R85" s="70"/>
      <c r="S85" s="71"/>
      <c r="T85" s="70"/>
      <c r="U85" s="71"/>
      <c r="V85" s="70"/>
      <c r="W85" s="71"/>
      <c r="X85" s="70"/>
      <c r="Y85" s="71"/>
      <c r="Z85" s="70"/>
      <c r="AA85" s="71"/>
      <c r="AB85" s="69"/>
      <c r="AC85" s="62"/>
      <c r="AD85" s="68">
        <v>6</v>
      </c>
      <c r="AE85" s="68">
        <v>5</v>
      </c>
      <c r="AF85" s="68">
        <v>0</v>
      </c>
      <c r="AG85" s="68">
        <v>10</v>
      </c>
      <c r="AH85" s="68">
        <v>8</v>
      </c>
      <c r="AI85" s="68">
        <v>9</v>
      </c>
      <c r="AJ85" s="68">
        <v>5</v>
      </c>
      <c r="AK85" s="68">
        <v>3</v>
      </c>
      <c r="AL85" s="68">
        <v>4</v>
      </c>
      <c r="AM85" s="68">
        <v>3</v>
      </c>
      <c r="AN85" s="68">
        <v>0</v>
      </c>
      <c r="AO85" s="68">
        <v>0</v>
      </c>
      <c r="AP85" s="68">
        <v>0</v>
      </c>
      <c r="AQ85" s="68">
        <v>0</v>
      </c>
      <c r="AR85" s="76">
        <v>53</v>
      </c>
      <c r="AS85" s="68" t="s">
        <v>115</v>
      </c>
      <c r="AT85" s="83"/>
      <c r="AU85" s="83"/>
      <c r="BA85" s="45">
        <v>44288</v>
      </c>
      <c r="BB85" s="45">
        <v>670</v>
      </c>
      <c r="BC85" s="45" t="s">
        <v>150</v>
      </c>
      <c r="BD85" s="45">
        <v>51202080502</v>
      </c>
      <c r="BE85" s="45" t="s">
        <v>152</v>
      </c>
      <c r="BF85" s="45">
        <v>39.119701399999997</v>
      </c>
      <c r="BG85" s="45">
        <v>-86.189102199999994</v>
      </c>
      <c r="BH85" s="45" t="s">
        <v>92</v>
      </c>
      <c r="BI85" s="45">
        <v>7.2</v>
      </c>
      <c r="BJ85" s="45">
        <v>5</v>
      </c>
      <c r="BK85" s="45">
        <v>0</v>
      </c>
      <c r="BL85" s="45" t="s">
        <v>96</v>
      </c>
      <c r="BM85" s="45">
        <v>4.0000000000000001E-3</v>
      </c>
      <c r="BN85" s="45">
        <v>0.125</v>
      </c>
      <c r="BO85" s="45" t="s">
        <v>98</v>
      </c>
      <c r="BP85" s="45">
        <v>2.0815992393867608E-4</v>
      </c>
      <c r="BQ85" s="45">
        <v>0.21199999999999999</v>
      </c>
      <c r="BR85" s="45">
        <v>1.4999999999999999E-2</v>
      </c>
      <c r="BS85" s="45">
        <v>10</v>
      </c>
      <c r="BT85" s="45">
        <v>5</v>
      </c>
      <c r="BU85" s="45">
        <v>0</v>
      </c>
      <c r="BV85" s="45">
        <v>8</v>
      </c>
      <c r="BW85" s="45">
        <v>3</v>
      </c>
      <c r="BX85" s="45">
        <v>6</v>
      </c>
      <c r="BY85" s="45">
        <v>5</v>
      </c>
      <c r="BZ85" s="45">
        <v>3</v>
      </c>
      <c r="CA85" s="45">
        <v>2</v>
      </c>
      <c r="CB85" s="45">
        <v>2</v>
      </c>
      <c r="CC85" s="45">
        <v>4</v>
      </c>
      <c r="CD85" s="45">
        <v>3</v>
      </c>
      <c r="CE85" s="45">
        <v>7</v>
      </c>
      <c r="CF85" s="45">
        <v>4</v>
      </c>
      <c r="CG85" s="45">
        <v>62</v>
      </c>
      <c r="CH85" s="45">
        <v>120</v>
      </c>
    </row>
    <row r="86" spans="1:86" ht="14" customHeight="1" x14ac:dyDescent="0.35">
      <c r="A86" s="79">
        <v>679</v>
      </c>
      <c r="B86" s="61" t="s">
        <v>164</v>
      </c>
      <c r="C86" s="61" t="s">
        <v>88</v>
      </c>
      <c r="D86" s="63">
        <v>39.130100300000002</v>
      </c>
      <c r="E86" s="63">
        <v>-86.158897400000001</v>
      </c>
      <c r="F86" s="59" t="s">
        <v>305</v>
      </c>
      <c r="G86" s="59" t="s">
        <v>151</v>
      </c>
      <c r="H86" s="59">
        <v>51202080502</v>
      </c>
      <c r="I86" s="59">
        <v>39.130100300000002</v>
      </c>
      <c r="J86" s="59">
        <v>-86.158897400000001</v>
      </c>
      <c r="K86" s="59" t="s">
        <v>114</v>
      </c>
      <c r="L86" s="68"/>
      <c r="M86" s="70"/>
      <c r="N86" s="62"/>
      <c r="O86" s="62"/>
      <c r="P86" s="70"/>
      <c r="Q86" s="86"/>
      <c r="R86" s="70"/>
      <c r="S86" s="71"/>
      <c r="T86" s="70"/>
      <c r="U86" s="71"/>
      <c r="V86" s="70"/>
      <c r="W86" s="71"/>
      <c r="X86" s="70"/>
      <c r="Y86" s="71"/>
      <c r="Z86" s="70"/>
      <c r="AA86" s="71"/>
      <c r="AB86" s="69"/>
      <c r="AC86" s="62"/>
      <c r="AD86" s="68">
        <v>6</v>
      </c>
      <c r="AE86" s="68">
        <v>5</v>
      </c>
      <c r="AF86" s="68">
        <v>5</v>
      </c>
      <c r="AG86" s="68">
        <v>2</v>
      </c>
      <c r="AH86" s="68">
        <v>6</v>
      </c>
      <c r="AI86" s="68">
        <v>12</v>
      </c>
      <c r="AJ86" s="68">
        <v>5</v>
      </c>
      <c r="AK86" s="68">
        <v>1</v>
      </c>
      <c r="AL86" s="68">
        <v>2</v>
      </c>
      <c r="AM86" s="68">
        <v>2</v>
      </c>
      <c r="AN86" s="68">
        <v>0</v>
      </c>
      <c r="AO86" s="68">
        <v>0</v>
      </c>
      <c r="AP86" s="68">
        <v>0</v>
      </c>
      <c r="AQ86" s="68">
        <v>0</v>
      </c>
      <c r="AR86" s="76">
        <v>46</v>
      </c>
      <c r="AS86" s="68" t="s">
        <v>115</v>
      </c>
      <c r="AT86" s="83"/>
      <c r="AU86" s="83"/>
      <c r="BA86" s="45">
        <v>44288</v>
      </c>
      <c r="BB86" s="45">
        <v>679</v>
      </c>
      <c r="BC86" s="45" t="s">
        <v>150</v>
      </c>
      <c r="BD86" s="45">
        <v>51202080502</v>
      </c>
      <c r="BE86" s="45" t="s">
        <v>152</v>
      </c>
      <c r="BF86" s="45">
        <v>39.130100300000002</v>
      </c>
      <c r="BG86" s="45">
        <v>-86.158897400000001</v>
      </c>
      <c r="BH86" s="45" t="s">
        <v>92</v>
      </c>
      <c r="BI86" s="45">
        <v>6.7</v>
      </c>
      <c r="BJ86" s="45">
        <v>4</v>
      </c>
      <c r="BK86" s="45">
        <v>7.5</v>
      </c>
      <c r="BL86" s="45">
        <v>4.6000000000003816</v>
      </c>
      <c r="BM86" s="45">
        <v>5.4999999999999997E-3</v>
      </c>
      <c r="BN86" s="45">
        <v>0.28049999999999997</v>
      </c>
      <c r="BO86" s="45" t="s">
        <v>98</v>
      </c>
      <c r="BP86" s="45">
        <v>1.9998856712673598E-5</v>
      </c>
      <c r="BQ86" s="45">
        <v>0.31850000000000001</v>
      </c>
      <c r="BR86" s="45">
        <v>1.35E-2</v>
      </c>
      <c r="BS86" s="45">
        <v>10</v>
      </c>
      <c r="BT86" s="45">
        <v>5</v>
      </c>
      <c r="BU86" s="45">
        <v>0</v>
      </c>
      <c r="BV86" s="45">
        <v>10</v>
      </c>
      <c r="BW86" s="45">
        <v>6</v>
      </c>
      <c r="BX86" s="45">
        <v>8</v>
      </c>
      <c r="BY86" s="45">
        <v>5</v>
      </c>
      <c r="BZ86" s="45">
        <v>1</v>
      </c>
      <c r="CA86" s="45">
        <v>2</v>
      </c>
      <c r="CB86" s="45">
        <v>2</v>
      </c>
      <c r="CC86" s="45">
        <v>0</v>
      </c>
      <c r="CD86" s="45">
        <v>2</v>
      </c>
      <c r="CE86" s="45">
        <v>6</v>
      </c>
      <c r="CF86" s="45">
        <v>4</v>
      </c>
      <c r="CG86" s="45">
        <v>61</v>
      </c>
      <c r="CH86" s="45">
        <v>120</v>
      </c>
    </row>
    <row r="87" spans="1:86" ht="14" customHeight="1" x14ac:dyDescent="0.35">
      <c r="A87" s="79">
        <v>680</v>
      </c>
      <c r="B87" s="62" t="s">
        <v>163</v>
      </c>
      <c r="C87" s="61" t="s">
        <v>88</v>
      </c>
      <c r="D87" s="63">
        <v>39.137100199999999</v>
      </c>
      <c r="E87" s="63">
        <v>-86.162399300000004</v>
      </c>
      <c r="F87" s="59" t="s">
        <v>305</v>
      </c>
      <c r="G87" s="59" t="s">
        <v>151</v>
      </c>
      <c r="H87" s="59">
        <v>51202080502</v>
      </c>
      <c r="I87" s="59">
        <v>39.137100199999999</v>
      </c>
      <c r="J87" s="59">
        <v>-86.162399300000004</v>
      </c>
      <c r="K87" s="59" t="s">
        <v>92</v>
      </c>
      <c r="L87" s="68">
        <v>0</v>
      </c>
      <c r="M87" s="70"/>
      <c r="N87" s="62">
        <v>43.5</v>
      </c>
      <c r="O87" s="62" t="s">
        <v>93</v>
      </c>
      <c r="P87" s="70"/>
      <c r="Q87" s="86">
        <v>1</v>
      </c>
      <c r="R87" s="70" t="s">
        <v>94</v>
      </c>
      <c r="S87" s="71">
        <v>2E-3</v>
      </c>
      <c r="T87" s="70"/>
      <c r="U87" s="71">
        <v>3.0000000000000001E-3</v>
      </c>
      <c r="V87" s="70" t="s">
        <v>94</v>
      </c>
      <c r="W87" s="71">
        <v>0.1</v>
      </c>
      <c r="X87" s="70"/>
      <c r="Y87" s="71">
        <v>0.09</v>
      </c>
      <c r="Z87" s="70" t="s">
        <v>94</v>
      </c>
      <c r="AA87" s="71">
        <v>1.4E-2</v>
      </c>
      <c r="AB87" s="69">
        <v>4.7803797236562664E-3</v>
      </c>
      <c r="AC87" s="62"/>
      <c r="AD87" s="68">
        <v>14</v>
      </c>
      <c r="AE87" s="68">
        <v>5</v>
      </c>
      <c r="AF87" s="68">
        <v>5</v>
      </c>
      <c r="AG87" s="68">
        <v>6</v>
      </c>
      <c r="AH87" s="68">
        <v>3</v>
      </c>
      <c r="AI87" s="68">
        <v>12</v>
      </c>
      <c r="AJ87" s="68">
        <v>5</v>
      </c>
      <c r="AK87" s="68">
        <v>5</v>
      </c>
      <c r="AL87" s="68">
        <v>4</v>
      </c>
      <c r="AM87" s="68">
        <v>2</v>
      </c>
      <c r="AN87" s="68">
        <v>0</v>
      </c>
      <c r="AO87" s="68">
        <v>1</v>
      </c>
      <c r="AP87" s="68">
        <v>4</v>
      </c>
      <c r="AQ87" s="68">
        <v>7</v>
      </c>
      <c r="AR87" s="76">
        <v>73</v>
      </c>
      <c r="AS87" s="68">
        <v>185</v>
      </c>
      <c r="AT87" s="83">
        <v>18</v>
      </c>
      <c r="AU87" s="83">
        <v>6</v>
      </c>
      <c r="AW87" s="49">
        <f>W87/S87</f>
        <v>50</v>
      </c>
      <c r="AX87" s="50">
        <f>Y87/W87</f>
        <v>0.89999999999999991</v>
      </c>
      <c r="AY87" s="50">
        <f>U87/S87</f>
        <v>1.5</v>
      </c>
      <c r="AZ87" s="50">
        <f>U87/(S87*3.06)</f>
        <v>0.49019607843137253</v>
      </c>
      <c r="BA87" s="45">
        <v>44288</v>
      </c>
      <c r="BB87" s="45">
        <v>680</v>
      </c>
      <c r="BC87" s="45" t="s">
        <v>150</v>
      </c>
      <c r="BD87" s="45">
        <v>51202080502</v>
      </c>
      <c r="BE87" s="45" t="s">
        <v>152</v>
      </c>
      <c r="BF87" s="45">
        <v>39.137100199999999</v>
      </c>
      <c r="BG87" s="45">
        <v>-86.162399300000004</v>
      </c>
      <c r="BH87" s="45" t="s">
        <v>92</v>
      </c>
      <c r="BI87" s="45">
        <v>5.5</v>
      </c>
      <c r="BJ87" s="45">
        <v>5</v>
      </c>
      <c r="BK87" s="45">
        <v>20.9</v>
      </c>
      <c r="BL87" s="45" t="s">
        <v>96</v>
      </c>
      <c r="BM87" s="45">
        <v>1.7000000000000001E-2</v>
      </c>
      <c r="BN87" s="45">
        <v>0.107</v>
      </c>
      <c r="BO87" s="45" t="s">
        <v>98</v>
      </c>
      <c r="BP87" s="45">
        <v>1.8154768923451525E-4</v>
      </c>
      <c r="BQ87" s="45">
        <v>0.16200000000000001</v>
      </c>
      <c r="BR87" s="45">
        <v>1.9E-2</v>
      </c>
      <c r="BS87" s="45">
        <v>12</v>
      </c>
      <c r="BT87" s="45">
        <v>5</v>
      </c>
      <c r="BU87" s="45">
        <v>5</v>
      </c>
      <c r="BV87" s="45">
        <v>4</v>
      </c>
      <c r="BW87" s="45">
        <v>6</v>
      </c>
      <c r="BX87" s="45">
        <v>9</v>
      </c>
      <c r="BY87" s="45">
        <v>5</v>
      </c>
      <c r="BZ87" s="45">
        <v>5</v>
      </c>
      <c r="CA87" s="45">
        <v>4</v>
      </c>
      <c r="CB87" s="45">
        <v>3</v>
      </c>
      <c r="CC87" s="45">
        <v>4</v>
      </c>
      <c r="CD87" s="45">
        <v>4</v>
      </c>
      <c r="CE87" s="45">
        <v>6</v>
      </c>
      <c r="CF87" s="45">
        <v>7</v>
      </c>
      <c r="CG87" s="45">
        <v>79</v>
      </c>
      <c r="CH87" s="45">
        <v>120</v>
      </c>
    </row>
    <row r="88" spans="1:86" ht="14" customHeight="1" x14ac:dyDescent="0.35">
      <c r="A88" s="79">
        <v>685</v>
      </c>
      <c r="B88" s="61" t="s">
        <v>162</v>
      </c>
      <c r="C88" s="61" t="s">
        <v>160</v>
      </c>
      <c r="D88" s="63">
        <v>39.1277008</v>
      </c>
      <c r="E88" s="63">
        <v>-86.141998299999997</v>
      </c>
      <c r="F88" s="59" t="s">
        <v>299</v>
      </c>
      <c r="G88" s="59" t="s">
        <v>151</v>
      </c>
      <c r="H88" s="59">
        <v>51202080501</v>
      </c>
      <c r="I88" s="59">
        <v>39.1277008</v>
      </c>
      <c r="J88" s="59">
        <v>-86.141998299999997</v>
      </c>
      <c r="K88" s="59" t="s">
        <v>92</v>
      </c>
      <c r="L88" s="68">
        <v>1</v>
      </c>
      <c r="M88" s="70"/>
      <c r="N88" s="62">
        <v>648.79999999999995</v>
      </c>
      <c r="O88" s="62" t="s">
        <v>93</v>
      </c>
      <c r="P88" s="70"/>
      <c r="Q88" s="86">
        <v>1.5</v>
      </c>
      <c r="R88" s="70"/>
      <c r="S88" s="71">
        <v>5.4999999999999997E-3</v>
      </c>
      <c r="T88" s="70"/>
      <c r="U88" s="71">
        <v>2E-3</v>
      </c>
      <c r="V88" s="70" t="s">
        <v>94</v>
      </c>
      <c r="W88" s="71">
        <v>0.1</v>
      </c>
      <c r="X88" s="70"/>
      <c r="Y88" s="71">
        <v>0.02</v>
      </c>
      <c r="Z88" s="70" t="s">
        <v>94</v>
      </c>
      <c r="AA88" s="71">
        <v>1.4E-2</v>
      </c>
      <c r="AB88" s="69">
        <v>4.437696061512772E-3</v>
      </c>
      <c r="AC88" s="62"/>
      <c r="AD88" s="68">
        <v>6</v>
      </c>
      <c r="AE88" s="68">
        <v>5</v>
      </c>
      <c r="AF88" s="68">
        <v>0</v>
      </c>
      <c r="AG88" s="68">
        <v>10</v>
      </c>
      <c r="AH88" s="68">
        <v>6</v>
      </c>
      <c r="AI88" s="68">
        <v>9</v>
      </c>
      <c r="AJ88" s="68">
        <v>5</v>
      </c>
      <c r="AK88" s="68">
        <v>2</v>
      </c>
      <c r="AL88" s="68">
        <v>2</v>
      </c>
      <c r="AM88" s="68">
        <v>3</v>
      </c>
      <c r="AN88" s="68">
        <v>4</v>
      </c>
      <c r="AO88" s="68">
        <v>1</v>
      </c>
      <c r="AP88" s="68">
        <v>4</v>
      </c>
      <c r="AQ88" s="68">
        <v>4</v>
      </c>
      <c r="AR88" s="76">
        <v>61</v>
      </c>
      <c r="AS88" s="68">
        <v>120</v>
      </c>
      <c r="AT88" s="83">
        <v>17</v>
      </c>
      <c r="AU88" s="83">
        <v>6</v>
      </c>
      <c r="AW88" s="49">
        <f>W88/S88</f>
        <v>18.181818181818183</v>
      </c>
      <c r="AX88" s="50">
        <f>Y88/W88</f>
        <v>0.19999999999999998</v>
      </c>
      <c r="AY88" s="50">
        <f>U88/S88</f>
        <v>0.36363636363636365</v>
      </c>
      <c r="AZ88" s="50">
        <f>U88/(S88*3.06)</f>
        <v>0.11883541295306004</v>
      </c>
      <c r="BA88" s="45">
        <v>44288</v>
      </c>
      <c r="BB88" s="45">
        <v>685</v>
      </c>
      <c r="BC88" s="45" t="s">
        <v>159</v>
      </c>
      <c r="BD88" s="45">
        <v>51202080501</v>
      </c>
      <c r="BE88" s="45" t="s">
        <v>152</v>
      </c>
      <c r="BF88" s="45">
        <v>39.1277008</v>
      </c>
      <c r="BG88" s="45">
        <v>-86.141998299999997</v>
      </c>
      <c r="BH88" s="45" t="s">
        <v>92</v>
      </c>
      <c r="BI88" s="45">
        <v>5.6</v>
      </c>
      <c r="BJ88" s="45">
        <v>5</v>
      </c>
      <c r="BK88" s="45">
        <v>18.899999999999999</v>
      </c>
      <c r="BL88" s="45">
        <v>0.99999999999988987</v>
      </c>
      <c r="BM88" s="45">
        <v>4.0000000000000001E-3</v>
      </c>
      <c r="BN88" s="45">
        <v>0.22800000000000001</v>
      </c>
      <c r="BO88" s="45" t="s">
        <v>98</v>
      </c>
      <c r="BP88" s="45">
        <v>1.8302283595782992E-4</v>
      </c>
      <c r="BQ88" s="45">
        <v>0.29799999999999999</v>
      </c>
      <c r="BR88" s="45">
        <v>1.4999999999999999E-2</v>
      </c>
      <c r="BS88" s="45">
        <v>14</v>
      </c>
      <c r="BT88" s="45">
        <v>5</v>
      </c>
      <c r="BU88" s="45">
        <v>0</v>
      </c>
      <c r="BV88" s="45">
        <v>8</v>
      </c>
      <c r="BW88" s="45">
        <v>6</v>
      </c>
      <c r="BX88" s="45">
        <v>9</v>
      </c>
      <c r="BY88" s="45">
        <v>5</v>
      </c>
      <c r="BZ88" s="45">
        <v>2</v>
      </c>
      <c r="CA88" s="45">
        <v>2</v>
      </c>
      <c r="CB88" s="45">
        <v>2</v>
      </c>
      <c r="CC88" s="45">
        <v>4</v>
      </c>
      <c r="CD88" s="45">
        <v>4</v>
      </c>
      <c r="CE88" s="45">
        <v>6</v>
      </c>
      <c r="CF88" s="45">
        <v>7</v>
      </c>
      <c r="CG88" s="45">
        <v>74</v>
      </c>
      <c r="CH88" s="45">
        <v>120</v>
      </c>
    </row>
    <row r="89" spans="1:86" ht="14" customHeight="1" x14ac:dyDescent="0.35">
      <c r="A89" s="79">
        <v>692</v>
      </c>
      <c r="B89" s="62" t="s">
        <v>161</v>
      </c>
      <c r="C89" s="61" t="s">
        <v>160</v>
      </c>
      <c r="D89" s="63">
        <v>39.097198499999998</v>
      </c>
      <c r="E89" s="63">
        <v>-86.133796700000005</v>
      </c>
      <c r="F89" s="59" t="s">
        <v>305</v>
      </c>
      <c r="G89" s="59" t="s">
        <v>151</v>
      </c>
      <c r="H89" s="59">
        <v>51202080502</v>
      </c>
      <c r="I89" s="59">
        <v>39.097198499999998</v>
      </c>
      <c r="J89" s="59">
        <v>-86.133796700000005</v>
      </c>
      <c r="K89" s="59" t="s">
        <v>92</v>
      </c>
      <c r="L89" s="68">
        <v>1</v>
      </c>
      <c r="M89" s="70"/>
      <c r="N89" s="62">
        <v>488.4</v>
      </c>
      <c r="O89" s="62" t="s">
        <v>93</v>
      </c>
      <c r="P89" s="70" t="s">
        <v>94</v>
      </c>
      <c r="Q89" s="86">
        <v>0.5</v>
      </c>
      <c r="R89" s="70"/>
      <c r="S89" s="71">
        <v>2E-3</v>
      </c>
      <c r="T89" s="70"/>
      <c r="U89" s="71">
        <v>5.0000000000000001E-3</v>
      </c>
      <c r="V89" s="70"/>
      <c r="W89" s="71">
        <v>0.111</v>
      </c>
      <c r="X89" s="70"/>
      <c r="Y89" s="71">
        <v>0.13800000000000001</v>
      </c>
      <c r="Z89" s="70" t="s">
        <v>94</v>
      </c>
      <c r="AA89" s="71">
        <v>1.4E-2</v>
      </c>
      <c r="AB89" s="69">
        <v>4.1174515293475539E-3</v>
      </c>
      <c r="AC89" s="62"/>
      <c r="AD89" s="68">
        <v>14</v>
      </c>
      <c r="AE89" s="68">
        <v>0</v>
      </c>
      <c r="AF89" s="68">
        <v>0</v>
      </c>
      <c r="AG89" s="68">
        <v>10</v>
      </c>
      <c r="AH89" s="68">
        <v>8</v>
      </c>
      <c r="AI89" s="68">
        <v>9</v>
      </c>
      <c r="AJ89" s="68">
        <v>5</v>
      </c>
      <c r="AK89" s="68">
        <v>5</v>
      </c>
      <c r="AL89" s="68">
        <v>4</v>
      </c>
      <c r="AM89" s="68">
        <v>3</v>
      </c>
      <c r="AN89" s="68">
        <v>4</v>
      </c>
      <c r="AO89" s="68">
        <v>1</v>
      </c>
      <c r="AP89" s="68">
        <v>0</v>
      </c>
      <c r="AQ89" s="68">
        <v>0</v>
      </c>
      <c r="AR89" s="76">
        <v>63</v>
      </c>
      <c r="AS89" s="68">
        <v>120</v>
      </c>
      <c r="AT89" s="83">
        <v>16</v>
      </c>
      <c r="AU89" s="83">
        <v>6</v>
      </c>
      <c r="AW89" s="49">
        <f>W89/S89</f>
        <v>55.5</v>
      </c>
      <c r="AX89" s="50">
        <f>Y89/W89</f>
        <v>1.2432432432432434</v>
      </c>
      <c r="AY89" s="50">
        <f>U89/S89</f>
        <v>2.5</v>
      </c>
      <c r="AZ89" s="50">
        <f>U89/(S89*3.06)</f>
        <v>0.81699346405228757</v>
      </c>
      <c r="BA89" s="45">
        <v>44288</v>
      </c>
      <c r="BB89" s="45">
        <v>692</v>
      </c>
      <c r="BC89" s="45" t="s">
        <v>150</v>
      </c>
      <c r="BD89" s="45">
        <v>51202080502</v>
      </c>
      <c r="BE89" s="45" t="s">
        <v>152</v>
      </c>
      <c r="BF89" s="45">
        <v>39.097198499999998</v>
      </c>
      <c r="BG89" s="45">
        <v>-86.133796700000005</v>
      </c>
      <c r="BH89" s="45" t="s">
        <v>92</v>
      </c>
      <c r="BI89" s="45">
        <v>5</v>
      </c>
      <c r="BJ89" s="45">
        <v>4</v>
      </c>
      <c r="BK89" s="45">
        <v>0</v>
      </c>
      <c r="BL89" s="45" t="s">
        <v>96</v>
      </c>
      <c r="BM89" s="45">
        <v>5.0000000000000001E-3</v>
      </c>
      <c r="BN89" s="45">
        <v>0.23599999999999999</v>
      </c>
      <c r="BO89" s="45" t="s">
        <v>98</v>
      </c>
      <c r="BP89" s="45">
        <v>1.7433512839253174E-5</v>
      </c>
      <c r="BQ89" s="45">
        <v>0.309</v>
      </c>
      <c r="BR89" s="45">
        <v>1.2999999999999999E-2</v>
      </c>
      <c r="BS89" s="45">
        <v>14</v>
      </c>
      <c r="BT89" s="45">
        <v>5</v>
      </c>
      <c r="BU89" s="45">
        <v>5</v>
      </c>
      <c r="BV89" s="45">
        <v>12</v>
      </c>
      <c r="BW89" s="45">
        <v>8</v>
      </c>
      <c r="BX89" s="45">
        <v>9</v>
      </c>
      <c r="BY89" s="45">
        <v>5</v>
      </c>
      <c r="BZ89" s="45">
        <v>2</v>
      </c>
      <c r="CA89" s="45">
        <v>2</v>
      </c>
      <c r="CB89" s="45">
        <v>3</v>
      </c>
      <c r="CC89" s="45">
        <v>4</v>
      </c>
      <c r="CD89" s="45">
        <v>5</v>
      </c>
      <c r="CE89" s="45">
        <v>4</v>
      </c>
      <c r="CF89" s="45">
        <v>7</v>
      </c>
      <c r="CG89" s="45">
        <v>85</v>
      </c>
      <c r="CH89" s="45">
        <v>120</v>
      </c>
    </row>
    <row r="90" spans="1:86" ht="14" customHeight="1" x14ac:dyDescent="0.35">
      <c r="A90" s="79">
        <v>697</v>
      </c>
      <c r="B90" s="61" t="s">
        <v>158</v>
      </c>
      <c r="C90" s="61" t="s">
        <v>157</v>
      </c>
      <c r="D90" s="63">
        <v>39.143798799999999</v>
      </c>
      <c r="E90" s="63">
        <v>-86.106201200000001</v>
      </c>
      <c r="F90" s="59" t="s">
        <v>299</v>
      </c>
      <c r="G90" s="59" t="s">
        <v>151</v>
      </c>
      <c r="H90" s="59">
        <v>51202080501</v>
      </c>
      <c r="I90" s="59">
        <v>39.143798799999999</v>
      </c>
      <c r="J90" s="59">
        <v>-86.106201200000001</v>
      </c>
      <c r="K90" s="59" t="s">
        <v>92</v>
      </c>
      <c r="L90" s="68">
        <v>2</v>
      </c>
      <c r="M90" s="70"/>
      <c r="N90" s="62">
        <v>2419.6</v>
      </c>
      <c r="O90" s="62" t="s">
        <v>93</v>
      </c>
      <c r="P90" s="70"/>
      <c r="Q90" s="86">
        <v>30.7</v>
      </c>
      <c r="R90" s="70"/>
      <c r="S90" s="71">
        <v>2.5999999999999999E-2</v>
      </c>
      <c r="T90" s="70"/>
      <c r="U90" s="71">
        <v>2E-3</v>
      </c>
      <c r="V90" s="70" t="s">
        <v>94</v>
      </c>
      <c r="W90" s="71">
        <v>0.1</v>
      </c>
      <c r="X90" s="70"/>
      <c r="Y90" s="71">
        <v>1.2E-2</v>
      </c>
      <c r="Z90" s="70" t="s">
        <v>94</v>
      </c>
      <c r="AA90" s="71">
        <v>1.4E-2</v>
      </c>
      <c r="AB90" s="69">
        <v>5.538707137377261E-3</v>
      </c>
      <c r="AC90" s="62"/>
      <c r="AD90" s="68">
        <v>10</v>
      </c>
      <c r="AE90" s="68">
        <v>0</v>
      </c>
      <c r="AF90" s="68">
        <v>2.5</v>
      </c>
      <c r="AG90" s="68">
        <v>10</v>
      </c>
      <c r="AH90" s="68">
        <v>8</v>
      </c>
      <c r="AI90" s="68">
        <v>12</v>
      </c>
      <c r="AJ90" s="68">
        <v>5</v>
      </c>
      <c r="AK90" s="68">
        <v>2</v>
      </c>
      <c r="AL90" s="68">
        <v>2</v>
      </c>
      <c r="AM90" s="68">
        <v>2</v>
      </c>
      <c r="AN90" s="68">
        <v>4</v>
      </c>
      <c r="AO90" s="68">
        <v>1</v>
      </c>
      <c r="AP90" s="68">
        <v>4</v>
      </c>
      <c r="AQ90" s="68">
        <v>4</v>
      </c>
      <c r="AR90" s="76">
        <v>66.5</v>
      </c>
      <c r="AS90" s="68">
        <v>205</v>
      </c>
      <c r="AT90" s="83">
        <v>20</v>
      </c>
      <c r="AU90" s="83">
        <v>6</v>
      </c>
      <c r="AW90" s="49">
        <f>W90/S90</f>
        <v>3.8461538461538467</v>
      </c>
      <c r="AX90" s="50">
        <f>Y90/W90</f>
        <v>0.12</v>
      </c>
      <c r="AY90" s="50">
        <f>U90/S90</f>
        <v>7.6923076923076927E-2</v>
      </c>
      <c r="AZ90" s="50">
        <f>U90/(S90*3.06)</f>
        <v>2.5138260432378084E-2</v>
      </c>
      <c r="BA90" s="45">
        <v>44288</v>
      </c>
      <c r="BB90" s="45">
        <v>697</v>
      </c>
      <c r="BC90" s="45" t="s">
        <v>159</v>
      </c>
      <c r="BD90" s="45">
        <v>51202080501</v>
      </c>
      <c r="BE90" s="45" t="s">
        <v>152</v>
      </c>
      <c r="BF90" s="45">
        <v>39.143798799999999</v>
      </c>
      <c r="BG90" s="45">
        <v>-86.106201200000001</v>
      </c>
      <c r="BH90" s="45" t="s">
        <v>92</v>
      </c>
      <c r="BI90" s="45">
        <v>7</v>
      </c>
      <c r="BJ90" s="45">
        <v>5</v>
      </c>
      <c r="BK90" s="45">
        <v>6.3</v>
      </c>
      <c r="BL90" s="45">
        <v>1.3999999999998458</v>
      </c>
      <c r="BM90" s="45">
        <v>6.0000000000000001E-3</v>
      </c>
      <c r="BN90" s="45">
        <v>0.218</v>
      </c>
      <c r="BO90" s="45" t="s">
        <v>98</v>
      </c>
      <c r="BP90" s="45">
        <v>2.0485452420445106E-4</v>
      </c>
      <c r="BQ90" s="45">
        <v>0.27600000000000002</v>
      </c>
      <c r="BR90" s="45">
        <v>8.9999999999999993E-3</v>
      </c>
      <c r="BS90" s="45">
        <v>14</v>
      </c>
      <c r="BT90" s="45">
        <v>0</v>
      </c>
      <c r="BU90" s="45">
        <v>0</v>
      </c>
      <c r="BV90" s="45">
        <v>14</v>
      </c>
      <c r="BW90" s="45">
        <v>8</v>
      </c>
      <c r="BX90" s="45">
        <v>9</v>
      </c>
      <c r="BY90" s="45">
        <v>5</v>
      </c>
      <c r="BZ90" s="45">
        <v>2</v>
      </c>
      <c r="CA90" s="45">
        <v>2</v>
      </c>
      <c r="CB90" s="45">
        <v>2</v>
      </c>
      <c r="CC90" s="45">
        <v>4</v>
      </c>
      <c r="CD90" s="45">
        <v>5</v>
      </c>
      <c r="CE90" s="45">
        <v>6</v>
      </c>
      <c r="CF90" s="45">
        <v>7</v>
      </c>
      <c r="CG90" s="45">
        <v>78</v>
      </c>
      <c r="CH90" s="45">
        <v>120</v>
      </c>
    </row>
    <row r="91" spans="1:86" ht="14" customHeight="1" x14ac:dyDescent="0.35">
      <c r="A91" s="79">
        <v>700</v>
      </c>
      <c r="B91" s="61" t="s">
        <v>154</v>
      </c>
      <c r="C91" s="61" t="s">
        <v>153</v>
      </c>
      <c r="D91" s="63">
        <v>39.071399700000001</v>
      </c>
      <c r="E91" s="63">
        <v>-86.263496399999994</v>
      </c>
      <c r="F91" s="59" t="s">
        <v>298</v>
      </c>
      <c r="G91" s="59" t="s">
        <v>151</v>
      </c>
      <c r="H91" s="59">
        <v>51202080603</v>
      </c>
      <c r="I91" s="59">
        <v>39.071399700000001</v>
      </c>
      <c r="J91" s="59">
        <v>-86.263496399999994</v>
      </c>
      <c r="K91" s="59" t="s">
        <v>92</v>
      </c>
      <c r="L91" s="68">
        <v>0</v>
      </c>
      <c r="M91" s="70"/>
      <c r="N91" s="62">
        <v>6.3</v>
      </c>
      <c r="O91" s="62" t="s">
        <v>93</v>
      </c>
      <c r="P91" s="70"/>
      <c r="Q91" s="86">
        <v>16.5</v>
      </c>
      <c r="R91" s="70"/>
      <c r="S91" s="71">
        <v>2.1999999999999999E-2</v>
      </c>
      <c r="T91" s="70"/>
      <c r="U91" s="71">
        <v>4.0000000000000001E-3</v>
      </c>
      <c r="V91" s="70"/>
      <c r="W91" s="71">
        <v>0.16850000000000001</v>
      </c>
      <c r="X91" s="70" t="s">
        <v>94</v>
      </c>
      <c r="Y91" s="71">
        <v>7.9000000000000008E-3</v>
      </c>
      <c r="Z91" s="70" t="s">
        <v>94</v>
      </c>
      <c r="AA91" s="71">
        <v>1.4E-2</v>
      </c>
      <c r="AB91" s="69" t="s">
        <v>102</v>
      </c>
      <c r="AC91" s="62"/>
      <c r="AD91" s="68">
        <v>10</v>
      </c>
      <c r="AE91" s="68">
        <v>5</v>
      </c>
      <c r="AF91" s="68">
        <v>0</v>
      </c>
      <c r="AG91" s="68">
        <v>6</v>
      </c>
      <c r="AH91" s="68">
        <v>6</v>
      </c>
      <c r="AI91" s="68">
        <v>4.5</v>
      </c>
      <c r="AJ91" s="68">
        <v>5</v>
      </c>
      <c r="AK91" s="68">
        <v>5</v>
      </c>
      <c r="AL91" s="68">
        <v>4</v>
      </c>
      <c r="AM91" s="68">
        <v>3</v>
      </c>
      <c r="AN91" s="68">
        <v>0</v>
      </c>
      <c r="AO91" s="68">
        <v>0</v>
      </c>
      <c r="AP91" s="68">
        <v>0</v>
      </c>
      <c r="AQ91" s="68">
        <v>0</v>
      </c>
      <c r="AR91" s="76">
        <v>48.5</v>
      </c>
      <c r="AS91" s="68" t="s">
        <v>115</v>
      </c>
      <c r="AT91" s="83"/>
      <c r="AU91" s="83"/>
      <c r="AW91" s="49">
        <f>W91/S91</f>
        <v>7.6590909090909101</v>
      </c>
      <c r="AX91" s="50">
        <f>Y91/W91</f>
        <v>4.6884272997032642E-2</v>
      </c>
      <c r="AY91" s="50">
        <f>U91/S91</f>
        <v>0.18181818181818182</v>
      </c>
      <c r="AZ91" s="50">
        <f>U91/(S91*3.06)</f>
        <v>5.9417706476530018E-2</v>
      </c>
      <c r="BA91" s="45">
        <v>44288</v>
      </c>
      <c r="BB91" s="45">
        <v>700</v>
      </c>
      <c r="BC91" s="45" t="s">
        <v>155</v>
      </c>
      <c r="BD91" s="45">
        <v>51202080603</v>
      </c>
      <c r="BE91" s="45" t="s">
        <v>156</v>
      </c>
      <c r="BF91" s="45">
        <v>39.071399700000001</v>
      </c>
      <c r="BG91" s="45">
        <v>-86.263496399999994</v>
      </c>
      <c r="BH91" s="45" t="s">
        <v>92</v>
      </c>
      <c r="BI91" s="45">
        <v>8</v>
      </c>
      <c r="BJ91" s="45">
        <v>5</v>
      </c>
      <c r="BK91" s="45">
        <v>0</v>
      </c>
      <c r="BL91" s="45">
        <v>0.80000000000035598</v>
      </c>
      <c r="BM91" s="45">
        <v>7.0000000000000001E-3</v>
      </c>
      <c r="BN91" s="45">
        <v>8.1000000000000003E-2</v>
      </c>
      <c r="BO91" s="45" t="s">
        <v>98</v>
      </c>
      <c r="BP91" s="45">
        <v>2.2187299459434194E-4</v>
      </c>
      <c r="BQ91" s="45">
        <v>0.20200000000000001</v>
      </c>
      <c r="BR91" s="45">
        <v>2.5000000000000001E-2</v>
      </c>
      <c r="BS91" s="45">
        <v>6</v>
      </c>
      <c r="BT91" s="45">
        <v>5</v>
      </c>
      <c r="BU91" s="45">
        <v>5</v>
      </c>
      <c r="BV91" s="45">
        <v>2</v>
      </c>
      <c r="BW91" s="45">
        <v>6</v>
      </c>
      <c r="BX91" s="45">
        <v>12</v>
      </c>
      <c r="BY91" s="45">
        <v>5</v>
      </c>
      <c r="BZ91" s="45">
        <v>5</v>
      </c>
      <c r="CA91" s="45">
        <v>2</v>
      </c>
      <c r="CB91" s="45">
        <v>2</v>
      </c>
      <c r="CC91" s="45">
        <v>4</v>
      </c>
      <c r="CD91" s="45">
        <v>1</v>
      </c>
      <c r="CE91" s="45">
        <v>4</v>
      </c>
      <c r="CF91" s="45">
        <v>4</v>
      </c>
      <c r="CG91" s="45">
        <v>63</v>
      </c>
      <c r="CH91" s="45">
        <v>50</v>
      </c>
    </row>
    <row r="92" spans="1:86" ht="14" customHeight="1" x14ac:dyDescent="0.35">
      <c r="A92" s="79">
        <v>702</v>
      </c>
      <c r="B92" s="61" t="s">
        <v>149</v>
      </c>
      <c r="C92" s="61" t="s">
        <v>148</v>
      </c>
      <c r="D92" s="63">
        <v>39.0779991</v>
      </c>
      <c r="E92" s="63">
        <v>-86.196601900000005</v>
      </c>
      <c r="F92" s="59" t="s">
        <v>305</v>
      </c>
      <c r="G92" s="59" t="s">
        <v>151</v>
      </c>
      <c r="H92" s="59">
        <v>51202080502</v>
      </c>
      <c r="I92" s="59">
        <v>39.0779991</v>
      </c>
      <c r="J92" s="59">
        <v>-86.196601900000005</v>
      </c>
      <c r="K92" s="59" t="s">
        <v>114</v>
      </c>
      <c r="L92" s="68"/>
      <c r="M92" s="70"/>
      <c r="N92" s="62"/>
      <c r="O92" s="62"/>
      <c r="P92" s="70"/>
      <c r="Q92" s="86"/>
      <c r="R92" s="70"/>
      <c r="S92" s="71"/>
      <c r="T92" s="70"/>
      <c r="U92" s="71"/>
      <c r="V92" s="70"/>
      <c r="W92" s="71"/>
      <c r="X92" s="70"/>
      <c r="Y92" s="71"/>
      <c r="Z92" s="70"/>
      <c r="AA92" s="71"/>
      <c r="AB92" s="69"/>
      <c r="AC92" s="62"/>
      <c r="AD92" s="68">
        <v>12</v>
      </c>
      <c r="AE92" s="68">
        <v>5</v>
      </c>
      <c r="AF92" s="68">
        <v>5</v>
      </c>
      <c r="AG92" s="68">
        <v>4</v>
      </c>
      <c r="AH92" s="68">
        <v>6</v>
      </c>
      <c r="AI92" s="68">
        <v>9</v>
      </c>
      <c r="AJ92" s="68">
        <v>5</v>
      </c>
      <c r="AK92" s="68">
        <v>5</v>
      </c>
      <c r="AL92" s="68">
        <v>2</v>
      </c>
      <c r="AM92" s="68">
        <v>3</v>
      </c>
      <c r="AN92" s="68">
        <v>0</v>
      </c>
      <c r="AO92" s="68">
        <v>0</v>
      </c>
      <c r="AP92" s="68">
        <v>0</v>
      </c>
      <c r="AQ92" s="68">
        <v>0</v>
      </c>
      <c r="AR92" s="76">
        <v>56</v>
      </c>
      <c r="AS92" s="68" t="s">
        <v>115</v>
      </c>
      <c r="AT92" s="83"/>
      <c r="AU92" s="83"/>
      <c r="BA92" s="45">
        <v>44288</v>
      </c>
      <c r="BB92" s="45">
        <v>702</v>
      </c>
      <c r="BC92" s="45" t="s">
        <v>150</v>
      </c>
      <c r="BD92" s="45">
        <v>51202080502</v>
      </c>
      <c r="BE92" s="45" t="s">
        <v>152</v>
      </c>
      <c r="BF92" s="45">
        <v>39.0779991</v>
      </c>
      <c r="BG92" s="45">
        <v>-86.196601900000005</v>
      </c>
      <c r="BH92" s="45" t="s">
        <v>92</v>
      </c>
      <c r="BI92" s="45">
        <v>2.2000000000000002</v>
      </c>
      <c r="BJ92" s="45">
        <v>4</v>
      </c>
      <c r="BK92" s="45">
        <v>6.3</v>
      </c>
      <c r="BL92" s="45" t="s">
        <v>96</v>
      </c>
      <c r="BM92" s="45">
        <v>6.0000000000000001E-3</v>
      </c>
      <c r="BN92" s="45">
        <v>3.1E-2</v>
      </c>
      <c r="BO92" s="45" t="s">
        <v>98</v>
      </c>
      <c r="BP92" s="45">
        <v>1.3854216452502069E-5</v>
      </c>
      <c r="BQ92" s="45" t="s">
        <v>103</v>
      </c>
      <c r="BR92" s="45">
        <v>2.1499999999999998E-2</v>
      </c>
      <c r="BS92" s="45">
        <v>12</v>
      </c>
      <c r="BT92" s="45">
        <v>5</v>
      </c>
      <c r="BU92" s="45">
        <v>5</v>
      </c>
      <c r="BV92" s="45">
        <v>4</v>
      </c>
      <c r="BW92" s="45">
        <v>6</v>
      </c>
      <c r="BX92" s="45">
        <v>9</v>
      </c>
      <c r="BY92" s="45">
        <v>5</v>
      </c>
      <c r="BZ92" s="45">
        <v>3.5</v>
      </c>
      <c r="CA92" s="45">
        <v>2</v>
      </c>
      <c r="CB92" s="45">
        <v>3</v>
      </c>
      <c r="CC92" s="45">
        <v>0</v>
      </c>
      <c r="CD92" s="45">
        <v>1</v>
      </c>
      <c r="CE92" s="45">
        <v>4</v>
      </c>
      <c r="CF92" s="45">
        <v>5.5</v>
      </c>
      <c r="CG92" s="45">
        <v>65</v>
      </c>
      <c r="CH92" s="45">
        <v>50</v>
      </c>
    </row>
    <row r="93" spans="1:86" ht="14" customHeight="1" x14ac:dyDescent="0.35">
      <c r="A93" s="79">
        <v>805</v>
      </c>
      <c r="B93" s="61" t="s">
        <v>147</v>
      </c>
      <c r="C93" s="61" t="s">
        <v>146</v>
      </c>
      <c r="D93" s="63">
        <v>39.031898499999997</v>
      </c>
      <c r="E93" s="63">
        <v>-86.273597699999996</v>
      </c>
      <c r="F93" s="59" t="s">
        <v>304</v>
      </c>
      <c r="G93" s="59" t="s">
        <v>91</v>
      </c>
      <c r="H93" s="59">
        <v>51202080404</v>
      </c>
      <c r="I93" s="59">
        <v>39.031898499999997</v>
      </c>
      <c r="J93" s="59">
        <v>-86.273597699999996</v>
      </c>
      <c r="K93" s="59" t="s">
        <v>114</v>
      </c>
      <c r="L93" s="68"/>
      <c r="M93" s="70"/>
      <c r="N93" s="62"/>
      <c r="O93" s="62"/>
      <c r="P93" s="70"/>
      <c r="Q93" s="86"/>
      <c r="R93" s="70"/>
      <c r="S93" s="71"/>
      <c r="T93" s="70"/>
      <c r="U93" s="71"/>
      <c r="V93" s="70"/>
      <c r="W93" s="71"/>
      <c r="X93" s="70"/>
      <c r="Y93" s="71"/>
      <c r="Z93" s="70"/>
      <c r="AA93" s="71"/>
      <c r="AB93" s="69"/>
      <c r="AC93" s="62"/>
      <c r="AD93" s="68">
        <v>12</v>
      </c>
      <c r="AE93" s="68">
        <v>5</v>
      </c>
      <c r="AF93" s="68">
        <v>5</v>
      </c>
      <c r="AG93" s="68">
        <v>6</v>
      </c>
      <c r="AH93" s="68">
        <v>6</v>
      </c>
      <c r="AI93" s="68">
        <v>12</v>
      </c>
      <c r="AJ93" s="68">
        <v>5</v>
      </c>
      <c r="AK93" s="68">
        <v>5</v>
      </c>
      <c r="AL93" s="68">
        <v>4</v>
      </c>
      <c r="AM93" s="68">
        <v>3</v>
      </c>
      <c r="AN93" s="68">
        <v>0</v>
      </c>
      <c r="AO93" s="68">
        <v>0</v>
      </c>
      <c r="AP93" s="68">
        <v>0</v>
      </c>
      <c r="AQ93" s="68">
        <v>0</v>
      </c>
      <c r="AR93" s="76">
        <v>63</v>
      </c>
      <c r="AS93" s="68" t="s">
        <v>115</v>
      </c>
      <c r="AT93" s="83"/>
      <c r="AU93" s="83"/>
      <c r="BA93" s="45">
        <v>44288</v>
      </c>
      <c r="BB93" s="45">
        <v>805</v>
      </c>
      <c r="BC93" s="45" t="s">
        <v>101</v>
      </c>
      <c r="BD93" s="45">
        <v>51202080404</v>
      </c>
      <c r="BE93" s="45" t="s">
        <v>95</v>
      </c>
      <c r="BF93" s="45">
        <v>39.031898499999997</v>
      </c>
      <c r="BG93" s="45">
        <v>-86.273597699999996</v>
      </c>
      <c r="BH93" s="45" t="s">
        <v>92</v>
      </c>
      <c r="BI93" s="45">
        <v>6</v>
      </c>
      <c r="BJ93" s="45">
        <v>5</v>
      </c>
      <c r="BK93" s="45">
        <v>4.0999999999999996</v>
      </c>
      <c r="BL93" s="45">
        <v>3.2000000000000917</v>
      </c>
      <c r="BM93" s="45">
        <v>5.0000000000000001E-3</v>
      </c>
      <c r="BN93" s="45">
        <v>6.4000000000000001E-2</v>
      </c>
      <c r="BO93" s="45" t="s">
        <v>98</v>
      </c>
      <c r="BP93" s="45">
        <v>1.8903330013787928E-4</v>
      </c>
      <c r="BQ93" s="45">
        <v>0.14000000000000001</v>
      </c>
      <c r="BR93" s="45">
        <v>2.5999999999999999E-2</v>
      </c>
      <c r="BS93" s="45">
        <v>14</v>
      </c>
      <c r="BT93" s="45">
        <v>5</v>
      </c>
      <c r="BU93" s="45">
        <v>0</v>
      </c>
      <c r="BV93" s="45">
        <v>6</v>
      </c>
      <c r="BW93" s="45">
        <v>8</v>
      </c>
      <c r="BX93" s="45">
        <v>9</v>
      </c>
      <c r="BY93" s="45">
        <v>5</v>
      </c>
      <c r="BZ93" s="45">
        <v>3</v>
      </c>
      <c r="CA93" s="45">
        <v>2</v>
      </c>
      <c r="CB93" s="45">
        <v>2</v>
      </c>
      <c r="CC93" s="45">
        <v>6</v>
      </c>
      <c r="CD93" s="45">
        <v>1</v>
      </c>
      <c r="CE93" s="45">
        <v>0</v>
      </c>
      <c r="CF93" s="45">
        <v>0</v>
      </c>
      <c r="CG93" s="45">
        <v>61</v>
      </c>
      <c r="CH93" s="45">
        <v>120</v>
      </c>
    </row>
    <row r="94" spans="1:86" ht="14" customHeight="1" x14ac:dyDescent="0.35">
      <c r="A94" s="79">
        <v>808</v>
      </c>
      <c r="B94" s="61" t="s">
        <v>145</v>
      </c>
      <c r="C94" s="61" t="s">
        <v>144</v>
      </c>
      <c r="D94" s="63">
        <v>38.9939003</v>
      </c>
      <c r="E94" s="63">
        <v>-86.241096499999998</v>
      </c>
      <c r="F94" s="59" t="s">
        <v>308</v>
      </c>
      <c r="G94" s="59" t="s">
        <v>91</v>
      </c>
      <c r="H94" s="59">
        <v>51202080403</v>
      </c>
      <c r="I94" s="59">
        <v>38.9939003</v>
      </c>
      <c r="J94" s="59">
        <v>-86.241096499999998</v>
      </c>
      <c r="K94" s="59" t="s">
        <v>114</v>
      </c>
      <c r="L94" s="68"/>
      <c r="M94" s="70"/>
      <c r="N94" s="62"/>
      <c r="O94" s="62"/>
      <c r="P94" s="70"/>
      <c r="Q94" s="86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69"/>
      <c r="AC94" s="62"/>
      <c r="AD94" s="68">
        <v>10</v>
      </c>
      <c r="AE94" s="68">
        <v>5</v>
      </c>
      <c r="AF94" s="68">
        <v>0</v>
      </c>
      <c r="AG94" s="68">
        <v>8</v>
      </c>
      <c r="AH94" s="68">
        <v>6</v>
      </c>
      <c r="AI94" s="68">
        <v>9</v>
      </c>
      <c r="AJ94" s="68">
        <v>5</v>
      </c>
      <c r="AK94" s="68">
        <v>5</v>
      </c>
      <c r="AL94" s="68">
        <v>2</v>
      </c>
      <c r="AM94" s="68">
        <v>3</v>
      </c>
      <c r="AN94" s="68">
        <v>0</v>
      </c>
      <c r="AO94" s="68">
        <v>0</v>
      </c>
      <c r="AP94" s="68">
        <v>0</v>
      </c>
      <c r="AQ94" s="68">
        <v>0</v>
      </c>
      <c r="AR94" s="76">
        <v>53</v>
      </c>
      <c r="AS94" s="68" t="s">
        <v>115</v>
      </c>
      <c r="AT94" s="83"/>
      <c r="AU94" s="83"/>
      <c r="BA94" s="45">
        <v>44288</v>
      </c>
      <c r="BB94" s="45">
        <v>808</v>
      </c>
      <c r="BC94" s="45" t="s">
        <v>125</v>
      </c>
      <c r="BD94" s="45">
        <v>51202080403</v>
      </c>
      <c r="BE94" s="45" t="s">
        <v>95</v>
      </c>
      <c r="BF94" s="45">
        <v>38.9939003</v>
      </c>
      <c r="BG94" s="45">
        <v>-86.241096499999998</v>
      </c>
      <c r="BH94" s="45" t="s">
        <v>92</v>
      </c>
      <c r="BI94" s="45">
        <v>4.4000000000000004</v>
      </c>
      <c r="BJ94" s="45">
        <v>4</v>
      </c>
      <c r="BK94" s="45">
        <v>3.1</v>
      </c>
      <c r="BL94" s="45" t="s">
        <v>96</v>
      </c>
      <c r="BM94" s="45">
        <v>4.0000000000000001E-3</v>
      </c>
      <c r="BN94" s="45">
        <v>0.14099999999999999</v>
      </c>
      <c r="BO94" s="45" t="s">
        <v>98</v>
      </c>
      <c r="BP94" s="45">
        <v>1.6602293349718971E-5</v>
      </c>
      <c r="BQ94" s="45">
        <v>0.155</v>
      </c>
      <c r="BR94" s="45">
        <v>1.7000000000000001E-2</v>
      </c>
      <c r="BS94" s="45">
        <v>6</v>
      </c>
      <c r="BT94" s="45">
        <v>0</v>
      </c>
      <c r="BU94" s="45">
        <v>5</v>
      </c>
      <c r="BV94" s="45">
        <v>14</v>
      </c>
      <c r="BW94" s="45">
        <v>6</v>
      </c>
      <c r="BX94" s="45">
        <v>11</v>
      </c>
      <c r="BY94" s="45">
        <v>5</v>
      </c>
      <c r="BZ94" s="45">
        <v>5</v>
      </c>
      <c r="CA94" s="45">
        <v>0</v>
      </c>
      <c r="CB94" s="45">
        <v>2</v>
      </c>
      <c r="CC94" s="45">
        <v>4</v>
      </c>
      <c r="CD94" s="45">
        <v>2</v>
      </c>
      <c r="CE94" s="45">
        <v>6</v>
      </c>
      <c r="CF94" s="45">
        <v>4</v>
      </c>
      <c r="CG94" s="45">
        <v>70</v>
      </c>
      <c r="CH94" s="45">
        <v>50</v>
      </c>
    </row>
    <row r="95" spans="1:86" ht="14" customHeight="1" x14ac:dyDescent="0.35">
      <c r="A95" s="79">
        <v>809</v>
      </c>
      <c r="B95" s="61" t="s">
        <v>143</v>
      </c>
      <c r="C95" s="61" t="s">
        <v>142</v>
      </c>
      <c r="D95" s="63">
        <v>39.039398200000001</v>
      </c>
      <c r="E95" s="63">
        <v>-86.277999899999998</v>
      </c>
      <c r="F95" s="59" t="s">
        <v>304</v>
      </c>
      <c r="G95" s="59" t="s">
        <v>91</v>
      </c>
      <c r="H95" s="59">
        <v>51202080404</v>
      </c>
      <c r="I95" s="59">
        <v>39.039398200000001</v>
      </c>
      <c r="J95" s="59">
        <v>-86.277999899999998</v>
      </c>
      <c r="K95" s="59" t="s">
        <v>114</v>
      </c>
      <c r="L95" s="68"/>
      <c r="M95" s="70"/>
      <c r="N95" s="62"/>
      <c r="O95" s="62"/>
      <c r="P95" s="70"/>
      <c r="Q95" s="86"/>
      <c r="R95" s="70"/>
      <c r="S95" s="71"/>
      <c r="T95" s="70"/>
      <c r="U95" s="71"/>
      <c r="V95" s="70"/>
      <c r="W95" s="71"/>
      <c r="X95" s="70"/>
      <c r="Y95" s="71"/>
      <c r="Z95" s="70"/>
      <c r="AA95" s="71"/>
      <c r="AB95" s="69"/>
      <c r="AC95" s="62"/>
      <c r="AD95" s="68">
        <v>10</v>
      </c>
      <c r="AE95" s="68">
        <v>5</v>
      </c>
      <c r="AF95" s="68">
        <v>5</v>
      </c>
      <c r="AG95" s="68">
        <v>2</v>
      </c>
      <c r="AH95" s="68">
        <v>6</v>
      </c>
      <c r="AI95" s="68">
        <v>9</v>
      </c>
      <c r="AJ95" s="68">
        <v>5</v>
      </c>
      <c r="AK95" s="68">
        <v>3</v>
      </c>
      <c r="AL95" s="68">
        <v>2</v>
      </c>
      <c r="AM95" s="68">
        <v>3</v>
      </c>
      <c r="AN95" s="68">
        <v>0</v>
      </c>
      <c r="AO95" s="68">
        <v>0</v>
      </c>
      <c r="AP95" s="68">
        <v>0</v>
      </c>
      <c r="AQ95" s="68">
        <v>0</v>
      </c>
      <c r="AR95" s="76">
        <v>50</v>
      </c>
      <c r="AS95" s="68" t="s">
        <v>115</v>
      </c>
      <c r="AT95" s="83"/>
      <c r="AU95" s="83"/>
      <c r="BA95" s="45">
        <v>44288</v>
      </c>
      <c r="BB95" s="45">
        <v>809</v>
      </c>
      <c r="BC95" s="45" t="s">
        <v>101</v>
      </c>
      <c r="BD95" s="45">
        <v>51202080404</v>
      </c>
      <c r="BE95" s="45" t="s">
        <v>95</v>
      </c>
      <c r="BF95" s="45">
        <v>39.039398200000001</v>
      </c>
      <c r="BG95" s="45">
        <v>-86.277999899999998</v>
      </c>
      <c r="BH95" s="45" t="s">
        <v>92</v>
      </c>
      <c r="BI95" s="45">
        <v>6</v>
      </c>
      <c r="BJ95" s="45">
        <v>5</v>
      </c>
      <c r="BK95" s="45">
        <v>0</v>
      </c>
      <c r="BL95" s="45" t="s">
        <v>96</v>
      </c>
      <c r="BM95" s="45">
        <v>4.0000000000000001E-3</v>
      </c>
      <c r="BN95" s="45">
        <v>9.5000000000000001E-2</v>
      </c>
      <c r="BO95" s="45" t="s">
        <v>98</v>
      </c>
      <c r="BP95" s="45">
        <v>1.8903330013787928E-4</v>
      </c>
      <c r="BQ95" s="45">
        <v>0.106</v>
      </c>
      <c r="BR95" s="45">
        <v>1.9E-2</v>
      </c>
      <c r="BS95" s="45">
        <v>10</v>
      </c>
      <c r="BT95" s="45">
        <v>5</v>
      </c>
      <c r="BU95" s="45">
        <v>5</v>
      </c>
      <c r="BV95" s="45">
        <v>8</v>
      </c>
      <c r="BW95" s="45">
        <v>4.5</v>
      </c>
      <c r="BX95" s="45">
        <v>9</v>
      </c>
      <c r="BY95" s="45">
        <v>5</v>
      </c>
      <c r="BZ95" s="45">
        <v>1</v>
      </c>
      <c r="CA95" s="45">
        <v>2</v>
      </c>
      <c r="CB95" s="45">
        <v>2</v>
      </c>
      <c r="CC95" s="45">
        <v>4</v>
      </c>
      <c r="CD95" s="45">
        <v>1</v>
      </c>
      <c r="CE95" s="45">
        <v>6</v>
      </c>
      <c r="CF95" s="45">
        <v>5.5</v>
      </c>
      <c r="CG95" s="45">
        <v>68</v>
      </c>
      <c r="CH95" s="45">
        <v>120</v>
      </c>
    </row>
    <row r="96" spans="1:86" ht="14" customHeight="1" x14ac:dyDescent="0.35">
      <c r="A96" s="79">
        <v>814</v>
      </c>
      <c r="B96" s="61" t="s">
        <v>109</v>
      </c>
      <c r="C96" s="61" t="s">
        <v>141</v>
      </c>
      <c r="D96" s="63">
        <v>38.994300799999998</v>
      </c>
      <c r="E96" s="63">
        <v>-86.234397900000005</v>
      </c>
      <c r="F96" s="59" t="s">
        <v>308</v>
      </c>
      <c r="G96" s="59" t="s">
        <v>91</v>
      </c>
      <c r="H96" s="59">
        <v>51202080403</v>
      </c>
      <c r="I96" s="59">
        <v>38.994300799999998</v>
      </c>
      <c r="J96" s="59">
        <v>-86.234397900000005</v>
      </c>
      <c r="K96" s="59" t="s">
        <v>92</v>
      </c>
      <c r="L96" s="68">
        <v>2</v>
      </c>
      <c r="M96" s="70"/>
      <c r="N96" s="62">
        <v>156.5</v>
      </c>
      <c r="O96" s="62" t="s">
        <v>93</v>
      </c>
      <c r="P96" s="70"/>
      <c r="Q96" s="86">
        <v>5.5</v>
      </c>
      <c r="R96" s="70"/>
      <c r="S96" s="71">
        <v>3.6999999999999998E-2</v>
      </c>
      <c r="T96" s="70"/>
      <c r="U96" s="71">
        <v>8.9999999999999993E-3</v>
      </c>
      <c r="V96" s="70"/>
      <c r="W96" s="71">
        <v>0.25800000000000001</v>
      </c>
      <c r="X96" s="70"/>
      <c r="Y96" s="71">
        <v>2.4E-2</v>
      </c>
      <c r="Z96" s="70"/>
      <c r="AA96" s="71">
        <v>0.08</v>
      </c>
      <c r="AB96" s="69">
        <v>2.6320844033002673E-2</v>
      </c>
      <c r="AC96" s="62"/>
      <c r="AD96" s="68">
        <v>10</v>
      </c>
      <c r="AE96" s="68">
        <v>5</v>
      </c>
      <c r="AF96" s="68">
        <v>5</v>
      </c>
      <c r="AG96" s="68">
        <v>6</v>
      </c>
      <c r="AH96" s="68">
        <v>6</v>
      </c>
      <c r="AI96" s="68">
        <v>9</v>
      </c>
      <c r="AJ96" s="68">
        <v>8</v>
      </c>
      <c r="AK96" s="68">
        <v>3</v>
      </c>
      <c r="AL96" s="68">
        <v>4</v>
      </c>
      <c r="AM96" s="68">
        <v>2</v>
      </c>
      <c r="AN96" s="68">
        <v>6</v>
      </c>
      <c r="AO96" s="68">
        <v>1</v>
      </c>
      <c r="AP96" s="68">
        <v>0</v>
      </c>
      <c r="AQ96" s="68">
        <v>0</v>
      </c>
      <c r="AR96" s="76">
        <v>65</v>
      </c>
      <c r="AS96" s="68">
        <v>120</v>
      </c>
      <c r="AT96" s="83">
        <v>17.5</v>
      </c>
      <c r="AU96" s="83">
        <v>6</v>
      </c>
      <c r="AW96" s="49">
        <f t="shared" ref="AW96:AW103" si="8">W96/S96</f>
        <v>6.9729729729729737</v>
      </c>
      <c r="AX96" s="50">
        <f t="shared" ref="AX96:AX103" si="9">Y96/W96</f>
        <v>9.3023255813953487E-2</v>
      </c>
      <c r="AY96" s="50">
        <f t="shared" ref="AY96:AY103" si="10">U96/S96</f>
        <v>0.24324324324324323</v>
      </c>
      <c r="AZ96" s="50">
        <f t="shared" ref="AZ96:AZ103" si="11">U96/(S96*3.06)</f>
        <v>7.9491255961844184E-2</v>
      </c>
      <c r="BA96" s="45">
        <v>44288</v>
      </c>
      <c r="BB96" s="45">
        <v>814</v>
      </c>
      <c r="BC96" s="45" t="s">
        <v>125</v>
      </c>
      <c r="BD96" s="45">
        <v>51202080403</v>
      </c>
      <c r="BE96" s="45" t="s">
        <v>95</v>
      </c>
      <c r="BF96" s="45">
        <v>38.994300799999998</v>
      </c>
      <c r="BG96" s="45">
        <v>-86.234397900000005</v>
      </c>
      <c r="BH96" s="45" t="s">
        <v>92</v>
      </c>
      <c r="BI96" s="45">
        <v>8.8000000000000007</v>
      </c>
      <c r="BJ96" s="45">
        <v>4</v>
      </c>
      <c r="BK96" s="45">
        <v>14.5</v>
      </c>
      <c r="BL96" s="45">
        <v>3.5999999999996035</v>
      </c>
      <c r="BM96" s="45">
        <v>4.0000000000000001E-3</v>
      </c>
      <c r="BN96" s="45">
        <v>0.6</v>
      </c>
      <c r="BO96" s="45" t="s">
        <v>98</v>
      </c>
      <c r="BP96" s="45">
        <v>2.3640742326004693E-5</v>
      </c>
      <c r="BQ96" s="45">
        <v>0.6885</v>
      </c>
      <c r="BR96" s="45">
        <v>2.6000000000000002E-2</v>
      </c>
      <c r="BS96" s="45">
        <v>0</v>
      </c>
      <c r="BT96" s="45">
        <v>5</v>
      </c>
      <c r="BU96" s="45">
        <v>0</v>
      </c>
      <c r="BV96" s="45">
        <v>4</v>
      </c>
      <c r="BW96" s="45">
        <v>6</v>
      </c>
      <c r="BX96" s="45">
        <v>9</v>
      </c>
      <c r="BY96" s="45">
        <v>0</v>
      </c>
      <c r="BZ96" s="45">
        <v>1</v>
      </c>
      <c r="CA96" s="45">
        <v>0</v>
      </c>
      <c r="CB96" s="45">
        <v>2</v>
      </c>
      <c r="CC96" s="45">
        <v>6</v>
      </c>
      <c r="CD96" s="45">
        <v>2</v>
      </c>
      <c r="CE96" s="45">
        <v>8</v>
      </c>
      <c r="CF96" s="45">
        <v>0</v>
      </c>
      <c r="CG96" s="45">
        <v>43</v>
      </c>
      <c r="CH96" s="45">
        <v>120</v>
      </c>
    </row>
    <row r="97" spans="1:86" ht="14" customHeight="1" x14ac:dyDescent="0.35">
      <c r="A97" s="79">
        <v>816</v>
      </c>
      <c r="B97" s="61" t="s">
        <v>106</v>
      </c>
      <c r="C97" s="61" t="s">
        <v>88</v>
      </c>
      <c r="D97" s="63">
        <v>39.037700700000002</v>
      </c>
      <c r="E97" s="63">
        <v>-86.1493988</v>
      </c>
      <c r="F97" s="59" t="s">
        <v>302</v>
      </c>
      <c r="G97" s="59" t="s">
        <v>91</v>
      </c>
      <c r="H97" s="59">
        <v>51202080402</v>
      </c>
      <c r="I97" s="59">
        <v>39.037700700000002</v>
      </c>
      <c r="J97" s="59">
        <v>-86.1493988</v>
      </c>
      <c r="K97" s="59" t="s">
        <v>92</v>
      </c>
      <c r="L97" s="68">
        <v>1</v>
      </c>
      <c r="M97" s="70" t="s">
        <v>132</v>
      </c>
      <c r="N97" s="62">
        <v>2419.6</v>
      </c>
      <c r="O97" s="62" t="s">
        <v>93</v>
      </c>
      <c r="P97" s="70"/>
      <c r="Q97" s="86">
        <v>3.5</v>
      </c>
      <c r="R97" s="70"/>
      <c r="S97" s="71">
        <v>4.0000000000000001E-3</v>
      </c>
      <c r="T97" s="70"/>
      <c r="U97" s="71">
        <v>2E-3</v>
      </c>
      <c r="V97" s="70"/>
      <c r="W97" s="71">
        <v>0.219</v>
      </c>
      <c r="X97" s="70"/>
      <c r="Y97" s="71">
        <v>1.7999999999999999E-2</v>
      </c>
      <c r="Z97" s="70"/>
      <c r="AA97" s="71">
        <v>0.16</v>
      </c>
      <c r="AB97" s="69">
        <v>5.4632911127500183E-2</v>
      </c>
      <c r="AC97" s="62"/>
      <c r="AD97" s="68">
        <v>12</v>
      </c>
      <c r="AE97" s="68">
        <v>5</v>
      </c>
      <c r="AF97" s="68">
        <v>0</v>
      </c>
      <c r="AG97" s="68">
        <v>10</v>
      </c>
      <c r="AH97" s="68">
        <v>6</v>
      </c>
      <c r="AI97" s="68">
        <v>6</v>
      </c>
      <c r="AJ97" s="68">
        <v>8</v>
      </c>
      <c r="AK97" s="68">
        <v>0</v>
      </c>
      <c r="AL97" s="68">
        <v>2</v>
      </c>
      <c r="AM97" s="68">
        <v>3</v>
      </c>
      <c r="AN97" s="68">
        <v>4</v>
      </c>
      <c r="AO97" s="68">
        <v>1</v>
      </c>
      <c r="AP97" s="68">
        <v>0</v>
      </c>
      <c r="AQ97" s="68">
        <v>0</v>
      </c>
      <c r="AR97" s="76">
        <v>57</v>
      </c>
      <c r="AS97" s="68">
        <v>120</v>
      </c>
      <c r="AT97" s="83">
        <v>18</v>
      </c>
      <c r="AU97" s="83">
        <v>6</v>
      </c>
      <c r="AW97" s="49">
        <f t="shared" si="8"/>
        <v>54.75</v>
      </c>
      <c r="AX97" s="50">
        <f t="shared" si="9"/>
        <v>8.2191780821917804E-2</v>
      </c>
      <c r="AY97" s="50">
        <f t="shared" si="10"/>
        <v>0.5</v>
      </c>
      <c r="AZ97" s="50">
        <f t="shared" si="11"/>
        <v>0.16339869281045752</v>
      </c>
      <c r="BA97" s="45">
        <v>44288</v>
      </c>
      <c r="BB97" s="45">
        <v>816</v>
      </c>
      <c r="BC97" s="45" t="s">
        <v>106</v>
      </c>
      <c r="BD97" s="45">
        <v>51202080402</v>
      </c>
      <c r="BE97" s="45" t="s">
        <v>95</v>
      </c>
      <c r="BF97" s="45">
        <v>39.037700700000002</v>
      </c>
      <c r="BG97" s="45">
        <v>-86.1493988</v>
      </c>
      <c r="BH97" s="45" t="s">
        <v>92</v>
      </c>
      <c r="BI97" s="45">
        <v>5</v>
      </c>
      <c r="BJ97" s="45">
        <v>5</v>
      </c>
      <c r="BK97" s="45">
        <v>11</v>
      </c>
      <c r="BL97" s="45" t="s">
        <v>96</v>
      </c>
      <c r="BM97" s="45">
        <v>2E-3</v>
      </c>
      <c r="BN97" s="45">
        <v>3.9E-2</v>
      </c>
      <c r="BO97" s="45" t="s">
        <v>98</v>
      </c>
      <c r="BP97" s="45">
        <v>1.7433317459562177E-4</v>
      </c>
      <c r="BQ97" s="45" t="s">
        <v>103</v>
      </c>
      <c r="BR97" s="45">
        <v>1.6E-2</v>
      </c>
      <c r="BS97" s="45">
        <v>8</v>
      </c>
      <c r="BT97" s="45">
        <v>5</v>
      </c>
      <c r="BU97" s="45">
        <v>5</v>
      </c>
      <c r="BV97" s="45">
        <v>12</v>
      </c>
      <c r="BW97" s="45">
        <v>6</v>
      </c>
      <c r="BX97" s="45">
        <v>9</v>
      </c>
      <c r="BY97" s="45">
        <v>5</v>
      </c>
      <c r="BZ97" s="45">
        <v>2</v>
      </c>
      <c r="CA97" s="45">
        <v>2</v>
      </c>
      <c r="CB97" s="45">
        <v>2</v>
      </c>
      <c r="CC97" s="45">
        <v>4</v>
      </c>
      <c r="CD97" s="45">
        <v>3</v>
      </c>
      <c r="CE97" s="45">
        <v>8</v>
      </c>
      <c r="CF97" s="45">
        <v>4</v>
      </c>
      <c r="CG97" s="45">
        <v>75</v>
      </c>
      <c r="CH97" s="45">
        <v>50</v>
      </c>
    </row>
    <row r="98" spans="1:86" ht="14" customHeight="1" x14ac:dyDescent="0.35">
      <c r="A98" s="79">
        <v>819</v>
      </c>
      <c r="B98" s="61" t="s">
        <v>106</v>
      </c>
      <c r="C98" s="61" t="s">
        <v>88</v>
      </c>
      <c r="D98" s="63">
        <v>38.9552002</v>
      </c>
      <c r="E98" s="63">
        <v>-86.130897500000003</v>
      </c>
      <c r="F98" s="59" t="s">
        <v>301</v>
      </c>
      <c r="G98" s="59" t="s">
        <v>91</v>
      </c>
      <c r="H98" s="59">
        <v>51202080401</v>
      </c>
      <c r="I98" s="59">
        <v>38.9552002</v>
      </c>
      <c r="J98" s="59">
        <v>-86.130897500000003</v>
      </c>
      <c r="K98" s="59" t="s">
        <v>92</v>
      </c>
      <c r="L98" s="68">
        <v>0</v>
      </c>
      <c r="M98" s="70"/>
      <c r="N98" s="62">
        <v>42</v>
      </c>
      <c r="O98" s="62" t="s">
        <v>93</v>
      </c>
      <c r="P98" s="70" t="s">
        <v>94</v>
      </c>
      <c r="Q98" s="86">
        <v>0.5</v>
      </c>
      <c r="R98" s="70"/>
      <c r="S98" s="71">
        <v>2.1000000000000001E-2</v>
      </c>
      <c r="T98" s="70"/>
      <c r="U98" s="71">
        <v>5.0000000000000001E-3</v>
      </c>
      <c r="V98" s="70"/>
      <c r="W98" s="71">
        <v>0.22800000000000001</v>
      </c>
      <c r="X98" s="70" t="s">
        <v>94</v>
      </c>
      <c r="Y98" s="71">
        <v>7.9000000000000008E-3</v>
      </c>
      <c r="Z98" s="70" t="s">
        <v>94</v>
      </c>
      <c r="AA98" s="71">
        <v>1.4E-2</v>
      </c>
      <c r="AB98" s="69">
        <v>3.247911584926213E-3</v>
      </c>
      <c r="AC98" s="62"/>
      <c r="AD98" s="68">
        <v>10</v>
      </c>
      <c r="AE98" s="68">
        <v>5</v>
      </c>
      <c r="AF98" s="68">
        <v>0</v>
      </c>
      <c r="AG98" s="68">
        <v>6</v>
      </c>
      <c r="AH98" s="68">
        <v>3</v>
      </c>
      <c r="AI98" s="68">
        <v>9</v>
      </c>
      <c r="AJ98" s="68">
        <v>5</v>
      </c>
      <c r="AK98" s="68">
        <v>1</v>
      </c>
      <c r="AL98" s="68">
        <v>4</v>
      </c>
      <c r="AM98" s="68">
        <v>3</v>
      </c>
      <c r="AN98" s="68">
        <v>6</v>
      </c>
      <c r="AO98" s="68">
        <v>1</v>
      </c>
      <c r="AP98" s="68">
        <v>0</v>
      </c>
      <c r="AQ98" s="68">
        <v>0</v>
      </c>
      <c r="AR98" s="76">
        <v>53</v>
      </c>
      <c r="AS98" s="68">
        <v>175</v>
      </c>
      <c r="AT98" s="83">
        <v>19</v>
      </c>
      <c r="AU98" s="83">
        <v>5.8</v>
      </c>
      <c r="AW98" s="49">
        <f t="shared" si="8"/>
        <v>10.857142857142858</v>
      </c>
      <c r="AX98" s="50">
        <f t="shared" si="9"/>
        <v>3.4649122807017547E-2</v>
      </c>
      <c r="AY98" s="50">
        <f t="shared" si="10"/>
        <v>0.23809523809523808</v>
      </c>
      <c r="AZ98" s="50">
        <f t="shared" si="11"/>
        <v>7.7808901338313086E-2</v>
      </c>
      <c r="BA98" s="45">
        <v>44288</v>
      </c>
      <c r="BB98" s="45">
        <v>819</v>
      </c>
      <c r="BC98" s="45" t="s">
        <v>90</v>
      </c>
      <c r="BD98" s="45">
        <v>51202080401</v>
      </c>
      <c r="BE98" s="45" t="s">
        <v>95</v>
      </c>
      <c r="BF98" s="45">
        <v>38.9552002</v>
      </c>
      <c r="BG98" s="45">
        <v>-86.130897500000003</v>
      </c>
      <c r="BH98" s="45" t="s">
        <v>92</v>
      </c>
      <c r="BI98" s="45">
        <v>6.25</v>
      </c>
      <c r="BJ98" s="45">
        <v>5.5</v>
      </c>
      <c r="BK98" s="45">
        <v>31.8</v>
      </c>
      <c r="BL98" s="45">
        <v>0.59999999999993392</v>
      </c>
      <c r="BM98" s="45">
        <v>4.0000000000000001E-3</v>
      </c>
      <c r="BN98" s="45">
        <v>0.41599999999999998</v>
      </c>
      <c r="BO98" s="45" t="s">
        <v>98</v>
      </c>
      <c r="BP98" s="45">
        <v>6.0992385412462623E-4</v>
      </c>
      <c r="BQ98" s="45">
        <v>0.48799999999999999</v>
      </c>
      <c r="BR98" s="45">
        <v>2.4E-2</v>
      </c>
      <c r="BS98" s="45">
        <v>10</v>
      </c>
      <c r="BT98" s="45">
        <v>5</v>
      </c>
      <c r="BU98" s="45">
        <v>5</v>
      </c>
      <c r="BV98" s="45">
        <v>4</v>
      </c>
      <c r="BW98" s="45">
        <v>6</v>
      </c>
      <c r="BX98" s="45">
        <v>7.5</v>
      </c>
      <c r="BY98" s="45">
        <v>5</v>
      </c>
      <c r="BZ98" s="45">
        <v>2</v>
      </c>
      <c r="CA98" s="45">
        <v>2</v>
      </c>
      <c r="CB98" s="45">
        <v>3</v>
      </c>
      <c r="CC98" s="45">
        <v>4</v>
      </c>
      <c r="CD98" s="45">
        <v>1</v>
      </c>
      <c r="CE98" s="45">
        <v>4</v>
      </c>
      <c r="CF98" s="45">
        <v>4</v>
      </c>
      <c r="CG98" s="45">
        <v>62.5</v>
      </c>
      <c r="CH98" s="45">
        <v>120</v>
      </c>
    </row>
    <row r="99" spans="1:86" ht="14" customHeight="1" x14ac:dyDescent="0.35">
      <c r="A99" s="79">
        <v>824</v>
      </c>
      <c r="B99" s="61" t="s">
        <v>106</v>
      </c>
      <c r="C99" s="61" t="s">
        <v>140</v>
      </c>
      <c r="D99" s="63">
        <v>39.014999400000001</v>
      </c>
      <c r="E99" s="63">
        <v>-86.186401399999994</v>
      </c>
      <c r="F99" s="59" t="s">
        <v>302</v>
      </c>
      <c r="G99" s="59" t="s">
        <v>91</v>
      </c>
      <c r="H99" s="59">
        <v>51202080402</v>
      </c>
      <c r="I99" s="59">
        <v>39.014999400000001</v>
      </c>
      <c r="J99" s="59">
        <v>-86.186401399999994</v>
      </c>
      <c r="K99" s="59" t="s">
        <v>92</v>
      </c>
      <c r="L99" s="68">
        <v>0</v>
      </c>
      <c r="M99" s="70"/>
      <c r="N99" s="62">
        <v>22.8</v>
      </c>
      <c r="O99" s="62" t="s">
        <v>93</v>
      </c>
      <c r="P99" s="70"/>
      <c r="Q99" s="86">
        <v>1.3</v>
      </c>
      <c r="R99" s="70"/>
      <c r="S99" s="71">
        <v>3.0000000000000001E-3</v>
      </c>
      <c r="T99" s="70"/>
      <c r="U99" s="71">
        <v>2E-3</v>
      </c>
      <c r="V99" s="70" t="s">
        <v>94</v>
      </c>
      <c r="W99" s="71">
        <v>0.1</v>
      </c>
      <c r="X99" s="70"/>
      <c r="Y99" s="71">
        <v>2.9000000000000001E-2</v>
      </c>
      <c r="Z99" s="70" t="s">
        <v>94</v>
      </c>
      <c r="AA99" s="71">
        <v>1.4E-2</v>
      </c>
      <c r="AB99" s="69">
        <v>4.7450624961364873E-3</v>
      </c>
      <c r="AC99" s="62"/>
      <c r="AD99" s="68">
        <v>12</v>
      </c>
      <c r="AE99" s="68">
        <v>5</v>
      </c>
      <c r="AF99" s="68">
        <v>5</v>
      </c>
      <c r="AG99" s="68">
        <v>14</v>
      </c>
      <c r="AH99" s="68">
        <v>3</v>
      </c>
      <c r="AI99" s="68">
        <v>7.5</v>
      </c>
      <c r="AJ99" s="68">
        <v>2.5</v>
      </c>
      <c r="AK99" s="68">
        <v>2</v>
      </c>
      <c r="AL99" s="68">
        <v>4</v>
      </c>
      <c r="AM99" s="68">
        <v>2</v>
      </c>
      <c r="AN99" s="68">
        <v>6</v>
      </c>
      <c r="AO99" s="68">
        <v>0.5</v>
      </c>
      <c r="AP99" s="68">
        <v>4</v>
      </c>
      <c r="AQ99" s="68">
        <v>7</v>
      </c>
      <c r="AR99" s="76">
        <v>74.5</v>
      </c>
      <c r="AS99" s="68">
        <v>112</v>
      </c>
      <c r="AT99" s="83">
        <v>17.899999999999999</v>
      </c>
      <c r="AU99" s="83">
        <v>6</v>
      </c>
      <c r="AW99" s="49">
        <f t="shared" si="8"/>
        <v>33.333333333333336</v>
      </c>
      <c r="AX99" s="50">
        <f t="shared" si="9"/>
        <v>0.28999999999999998</v>
      </c>
      <c r="AY99" s="50">
        <f t="shared" si="10"/>
        <v>0.66666666666666663</v>
      </c>
      <c r="AZ99" s="50">
        <f t="shared" si="11"/>
        <v>0.21786492374727667</v>
      </c>
      <c r="BA99" s="45">
        <v>44288</v>
      </c>
      <c r="BB99" s="45">
        <v>824</v>
      </c>
      <c r="BC99" s="45" t="s">
        <v>106</v>
      </c>
      <c r="BD99" s="45">
        <v>51202080402</v>
      </c>
      <c r="BE99" s="45" t="s">
        <v>95</v>
      </c>
      <c r="BF99" s="45">
        <v>39.014999400000001</v>
      </c>
      <c r="BG99" s="45">
        <v>-86.186401399999994</v>
      </c>
      <c r="BH99" s="45" t="s">
        <v>92</v>
      </c>
      <c r="BI99" s="45">
        <v>4.9000000000000004</v>
      </c>
      <c r="BJ99" s="45">
        <v>4</v>
      </c>
      <c r="BK99" s="45">
        <v>1</v>
      </c>
      <c r="BL99" s="45" t="s">
        <v>96</v>
      </c>
      <c r="BM99" s="45">
        <v>4.0000000000000001E-3</v>
      </c>
      <c r="BN99" s="45">
        <v>0.223</v>
      </c>
      <c r="BO99" s="45" t="s">
        <v>98</v>
      </c>
      <c r="BP99" s="45">
        <v>1.7292394219898262E-5</v>
      </c>
      <c r="BQ99" s="45">
        <v>0.26700000000000002</v>
      </c>
      <c r="BR99" s="45">
        <v>4.4999999999999998E-2</v>
      </c>
      <c r="BS99" s="45">
        <v>14</v>
      </c>
      <c r="BT99" s="45">
        <v>5</v>
      </c>
      <c r="BU99" s="45">
        <v>5</v>
      </c>
      <c r="BV99" s="45">
        <v>12</v>
      </c>
      <c r="BW99" s="45">
        <v>6</v>
      </c>
      <c r="BX99" s="45">
        <v>9</v>
      </c>
      <c r="BY99" s="45">
        <v>5</v>
      </c>
      <c r="BZ99" s="45">
        <v>3.5</v>
      </c>
      <c r="CA99" s="45">
        <v>4</v>
      </c>
      <c r="CB99" s="45">
        <v>2</v>
      </c>
      <c r="CC99" s="45">
        <v>4</v>
      </c>
      <c r="CD99" s="45">
        <v>4</v>
      </c>
      <c r="CE99" s="45">
        <v>6</v>
      </c>
      <c r="CF99" s="45">
        <v>7</v>
      </c>
      <c r="CG99" s="45">
        <v>86.5</v>
      </c>
      <c r="CH99" s="45">
        <v>80</v>
      </c>
    </row>
    <row r="100" spans="1:86" ht="14" customHeight="1" x14ac:dyDescent="0.35">
      <c r="A100" s="79">
        <v>831</v>
      </c>
      <c r="B100" s="62" t="s">
        <v>139</v>
      </c>
      <c r="C100" s="61" t="s">
        <v>138</v>
      </c>
      <c r="D100" s="63">
        <v>38.973701499999997</v>
      </c>
      <c r="E100" s="63">
        <v>-86.122901900000002</v>
      </c>
      <c r="F100" s="59" t="s">
        <v>301</v>
      </c>
      <c r="G100" s="59" t="s">
        <v>91</v>
      </c>
      <c r="H100" s="59">
        <v>51202080401</v>
      </c>
      <c r="I100" s="59">
        <v>38.973701499999997</v>
      </c>
      <c r="J100" s="59">
        <v>-86.122901900000002</v>
      </c>
      <c r="K100" s="59" t="s">
        <v>92</v>
      </c>
      <c r="L100" s="68">
        <v>1</v>
      </c>
      <c r="M100" s="70"/>
      <c r="N100" s="62">
        <v>186</v>
      </c>
      <c r="O100" s="62" t="s">
        <v>93</v>
      </c>
      <c r="P100" s="70" t="s">
        <v>94</v>
      </c>
      <c r="Q100" s="86">
        <v>0.5</v>
      </c>
      <c r="R100" s="70"/>
      <c r="S100" s="71">
        <v>3.0000000000000001E-3</v>
      </c>
      <c r="T100" s="70"/>
      <c r="U100" s="71">
        <v>6.0000000000000001E-3</v>
      </c>
      <c r="V100" s="70" t="s">
        <v>94</v>
      </c>
      <c r="W100" s="71">
        <v>0.1</v>
      </c>
      <c r="X100" s="70"/>
      <c r="Y100" s="71">
        <v>0.02</v>
      </c>
      <c r="Z100" s="70" t="s">
        <v>94</v>
      </c>
      <c r="AA100" s="71">
        <v>1.4E-2</v>
      </c>
      <c r="AB100" s="69">
        <v>4.7803797236562664E-3</v>
      </c>
      <c r="AC100" s="62"/>
      <c r="AD100" s="68">
        <v>10</v>
      </c>
      <c r="AE100" s="68">
        <v>5</v>
      </c>
      <c r="AF100" s="68">
        <v>5</v>
      </c>
      <c r="AG100" s="68">
        <v>6</v>
      </c>
      <c r="AH100" s="68">
        <v>8</v>
      </c>
      <c r="AI100" s="68">
        <v>6</v>
      </c>
      <c r="AJ100" s="68">
        <v>8</v>
      </c>
      <c r="AK100" s="68">
        <v>1.5</v>
      </c>
      <c r="AL100" s="68">
        <v>2</v>
      </c>
      <c r="AM100" s="68">
        <v>3</v>
      </c>
      <c r="AN100" s="68">
        <v>4</v>
      </c>
      <c r="AO100" s="68">
        <v>1</v>
      </c>
      <c r="AP100" s="68">
        <v>0</v>
      </c>
      <c r="AQ100" s="68">
        <v>0</v>
      </c>
      <c r="AR100" s="76">
        <v>59.5</v>
      </c>
      <c r="AS100" s="68">
        <v>250</v>
      </c>
      <c r="AT100" s="83">
        <v>18</v>
      </c>
      <c r="AU100" s="83">
        <v>6</v>
      </c>
      <c r="AW100" s="49">
        <f t="shared" si="8"/>
        <v>33.333333333333336</v>
      </c>
      <c r="AX100" s="50">
        <f t="shared" si="9"/>
        <v>0.19999999999999998</v>
      </c>
      <c r="AY100" s="50">
        <f t="shared" si="10"/>
        <v>2</v>
      </c>
      <c r="AZ100" s="50">
        <f t="shared" si="11"/>
        <v>0.65359477124183007</v>
      </c>
      <c r="BA100" s="45">
        <v>44288</v>
      </c>
      <c r="BB100" s="45">
        <v>831</v>
      </c>
      <c r="BC100" s="45" t="s">
        <v>90</v>
      </c>
      <c r="BD100" s="45">
        <v>51202080401</v>
      </c>
      <c r="BE100" s="45" t="s">
        <v>95</v>
      </c>
      <c r="BF100" s="45">
        <v>38.973701499999997</v>
      </c>
      <c r="BG100" s="45">
        <v>-86.122901900000002</v>
      </c>
      <c r="BH100" s="45" t="s">
        <v>92</v>
      </c>
      <c r="BI100" s="45">
        <v>5</v>
      </c>
      <c r="BJ100" s="45">
        <v>5</v>
      </c>
      <c r="BK100" s="45">
        <v>1</v>
      </c>
      <c r="BL100" s="45" t="s">
        <v>96</v>
      </c>
      <c r="BM100" s="45">
        <v>3.0000000000000001E-3</v>
      </c>
      <c r="BN100" s="45">
        <v>0.13800000000000001</v>
      </c>
      <c r="BO100" s="45" t="s">
        <v>98</v>
      </c>
      <c r="BP100" s="45">
        <v>1.7433317459562177E-4</v>
      </c>
      <c r="BQ100" s="45">
        <v>0.19400000000000001</v>
      </c>
      <c r="BR100" s="45">
        <v>1.6E-2</v>
      </c>
      <c r="BS100" s="45">
        <v>10</v>
      </c>
      <c r="BT100" s="45">
        <v>0</v>
      </c>
      <c r="BU100" s="45">
        <v>5</v>
      </c>
      <c r="BV100" s="45">
        <v>4</v>
      </c>
      <c r="BW100" s="45">
        <v>8</v>
      </c>
      <c r="BX100" s="45">
        <v>9</v>
      </c>
      <c r="BY100" s="45">
        <v>5</v>
      </c>
      <c r="BZ100" s="45">
        <v>2</v>
      </c>
      <c r="CA100" s="45">
        <v>2</v>
      </c>
      <c r="CB100" s="45">
        <v>0</v>
      </c>
      <c r="CC100" s="45">
        <v>0</v>
      </c>
      <c r="CD100" s="45">
        <v>1</v>
      </c>
      <c r="CE100" s="45">
        <v>4</v>
      </c>
      <c r="CF100" s="45">
        <v>4</v>
      </c>
      <c r="CG100" s="45">
        <v>54</v>
      </c>
      <c r="CH100" s="45">
        <v>120</v>
      </c>
    </row>
    <row r="101" spans="1:86" ht="14" customHeight="1" x14ac:dyDescent="0.35">
      <c r="A101" s="79">
        <v>836</v>
      </c>
      <c r="B101" s="61" t="s">
        <v>137</v>
      </c>
      <c r="C101" s="61" t="s">
        <v>136</v>
      </c>
      <c r="D101" s="63">
        <v>38.963298799999997</v>
      </c>
      <c r="E101" s="63">
        <v>-86.223098800000002</v>
      </c>
      <c r="F101" s="59" t="s">
        <v>308</v>
      </c>
      <c r="G101" s="59" t="s">
        <v>91</v>
      </c>
      <c r="H101" s="59">
        <v>51202080403</v>
      </c>
      <c r="I101" s="59">
        <v>38.963298799999997</v>
      </c>
      <c r="J101" s="59">
        <v>-86.223098800000002</v>
      </c>
      <c r="K101" s="59" t="s">
        <v>92</v>
      </c>
      <c r="L101" s="68">
        <v>0</v>
      </c>
      <c r="M101" s="70"/>
      <c r="N101" s="62">
        <v>28.8</v>
      </c>
      <c r="O101" s="62" t="s">
        <v>93</v>
      </c>
      <c r="P101" s="70"/>
      <c r="Q101" s="86">
        <v>0.7</v>
      </c>
      <c r="R101" s="70"/>
      <c r="S101" s="71">
        <v>5.0000000000000001E-3</v>
      </c>
      <c r="T101" s="70"/>
      <c r="U101" s="71">
        <v>2E-3</v>
      </c>
      <c r="V101" s="70"/>
      <c r="W101" s="71">
        <v>0.1</v>
      </c>
      <c r="X101" s="70"/>
      <c r="Y101" s="71">
        <v>0.02</v>
      </c>
      <c r="Z101" s="70" t="s">
        <v>94</v>
      </c>
      <c r="AA101" s="71">
        <v>1.4E-2</v>
      </c>
      <c r="AB101" s="69">
        <v>4.437696061512772E-3</v>
      </c>
      <c r="AC101" s="62"/>
      <c r="AD101" s="68">
        <v>14</v>
      </c>
      <c r="AE101" s="68">
        <v>5</v>
      </c>
      <c r="AF101" s="68">
        <v>5</v>
      </c>
      <c r="AG101" s="68">
        <v>12</v>
      </c>
      <c r="AH101" s="68">
        <v>8</v>
      </c>
      <c r="AI101" s="68">
        <v>12</v>
      </c>
      <c r="AJ101" s="68">
        <v>8</v>
      </c>
      <c r="AK101" s="68">
        <v>5</v>
      </c>
      <c r="AL101" s="68">
        <v>4</v>
      </c>
      <c r="AM101" s="68">
        <v>3</v>
      </c>
      <c r="AN101" s="68">
        <v>6</v>
      </c>
      <c r="AO101" s="68">
        <v>2</v>
      </c>
      <c r="AP101" s="68">
        <v>0</v>
      </c>
      <c r="AQ101" s="68">
        <v>5.5</v>
      </c>
      <c r="AR101" s="76">
        <v>89.5</v>
      </c>
      <c r="AS101" s="68">
        <v>186</v>
      </c>
      <c r="AT101" s="83">
        <v>17</v>
      </c>
      <c r="AU101" s="83">
        <v>6</v>
      </c>
      <c r="AW101" s="49">
        <f t="shared" si="8"/>
        <v>20</v>
      </c>
      <c r="AX101" s="50">
        <f t="shared" si="9"/>
        <v>0.19999999999999998</v>
      </c>
      <c r="AY101" s="50">
        <f t="shared" si="10"/>
        <v>0.4</v>
      </c>
      <c r="AZ101" s="50">
        <f t="shared" si="11"/>
        <v>0.13071895424836599</v>
      </c>
      <c r="BA101" s="45">
        <v>44288</v>
      </c>
      <c r="BB101" s="45">
        <v>836</v>
      </c>
      <c r="BC101" s="45" t="s">
        <v>125</v>
      </c>
      <c r="BD101" s="45">
        <v>51202080403</v>
      </c>
      <c r="BE101" s="45" t="s">
        <v>95</v>
      </c>
      <c r="BF101" s="45">
        <v>38.963298799999997</v>
      </c>
      <c r="BG101" s="45">
        <v>-86.223098800000002</v>
      </c>
      <c r="BH101" s="45" t="s">
        <v>92</v>
      </c>
      <c r="BI101" s="45">
        <v>7</v>
      </c>
      <c r="BJ101" s="45">
        <v>5.5</v>
      </c>
      <c r="BK101" s="45">
        <v>5.2</v>
      </c>
      <c r="BL101" s="45">
        <v>0.99999999999988987</v>
      </c>
      <c r="BM101" s="45">
        <v>7.0000000000000001E-3</v>
      </c>
      <c r="BN101" s="45">
        <v>0.88800000000000001</v>
      </c>
      <c r="BO101" s="45" t="s">
        <v>98</v>
      </c>
      <c r="BP101" s="45">
        <v>6.4778638986823049E-4</v>
      </c>
      <c r="BQ101" s="45">
        <v>0.98150000000000004</v>
      </c>
      <c r="BR101" s="45">
        <v>3.2500000000000001E-2</v>
      </c>
      <c r="BS101" s="45">
        <v>10</v>
      </c>
      <c r="BT101" s="45">
        <v>0</v>
      </c>
      <c r="BU101" s="45">
        <v>0</v>
      </c>
      <c r="BV101" s="45">
        <v>14</v>
      </c>
      <c r="BW101" s="45">
        <v>8</v>
      </c>
      <c r="BX101" s="45">
        <v>12</v>
      </c>
      <c r="BY101" s="45">
        <v>5</v>
      </c>
      <c r="BZ101" s="45">
        <v>3.3</v>
      </c>
      <c r="CA101" s="45">
        <v>2</v>
      </c>
      <c r="CB101" s="45">
        <v>3</v>
      </c>
      <c r="CC101" s="45">
        <v>4</v>
      </c>
      <c r="CD101" s="45">
        <v>5</v>
      </c>
      <c r="CE101" s="45">
        <v>6</v>
      </c>
      <c r="CF101" s="45">
        <v>4</v>
      </c>
      <c r="CG101" s="45">
        <v>76.3</v>
      </c>
      <c r="CH101" s="45">
        <v>150</v>
      </c>
    </row>
    <row r="102" spans="1:86" ht="14" customHeight="1" x14ac:dyDescent="0.35">
      <c r="A102" s="79">
        <v>843</v>
      </c>
      <c r="B102" s="61" t="s">
        <v>106</v>
      </c>
      <c r="C102" s="61" t="s">
        <v>135</v>
      </c>
      <c r="D102" s="63">
        <v>38.984901399999998</v>
      </c>
      <c r="E102" s="63">
        <v>-86.095802300000003</v>
      </c>
      <c r="F102" s="59" t="s">
        <v>301</v>
      </c>
      <c r="G102" s="59" t="s">
        <v>91</v>
      </c>
      <c r="H102" s="59">
        <v>51202080401</v>
      </c>
      <c r="I102" s="59">
        <v>38.984901399999998</v>
      </c>
      <c r="J102" s="59">
        <v>-86.095802300000003</v>
      </c>
      <c r="K102" s="59" t="s">
        <v>92</v>
      </c>
      <c r="L102" s="68">
        <v>0</v>
      </c>
      <c r="M102" s="70"/>
      <c r="N102" s="62">
        <v>5.2</v>
      </c>
      <c r="O102" s="62" t="s">
        <v>93</v>
      </c>
      <c r="P102" s="70"/>
      <c r="Q102" s="86">
        <v>0.5</v>
      </c>
      <c r="R102" s="70"/>
      <c r="S102" s="71">
        <v>1.9E-2</v>
      </c>
      <c r="T102" s="70"/>
      <c r="U102" s="71">
        <v>3.0000000000000001E-3</v>
      </c>
      <c r="V102" s="70"/>
      <c r="W102" s="71">
        <v>0.1855</v>
      </c>
      <c r="X102" s="70" t="s">
        <v>94</v>
      </c>
      <c r="Y102" s="71">
        <v>7.9000000000000008E-3</v>
      </c>
      <c r="Z102" s="70" t="s">
        <v>94</v>
      </c>
      <c r="AA102" s="71">
        <v>1.4E-2</v>
      </c>
      <c r="AB102" s="69">
        <v>4.437696061512772E-3</v>
      </c>
      <c r="AC102" s="62"/>
      <c r="AD102" s="68">
        <v>14</v>
      </c>
      <c r="AE102" s="68">
        <v>0</v>
      </c>
      <c r="AF102" s="68">
        <v>0</v>
      </c>
      <c r="AG102" s="68">
        <v>4</v>
      </c>
      <c r="AH102" s="68">
        <v>8</v>
      </c>
      <c r="AI102" s="68">
        <v>9</v>
      </c>
      <c r="AJ102" s="68">
        <v>5</v>
      </c>
      <c r="AK102" s="68">
        <v>1</v>
      </c>
      <c r="AL102" s="68">
        <v>2</v>
      </c>
      <c r="AM102" s="68">
        <v>2</v>
      </c>
      <c r="AN102" s="68">
        <v>4</v>
      </c>
      <c r="AO102" s="68">
        <v>1</v>
      </c>
      <c r="AP102" s="68">
        <v>0</v>
      </c>
      <c r="AQ102" s="68">
        <v>0</v>
      </c>
      <c r="AR102" s="76">
        <v>50</v>
      </c>
      <c r="AS102" s="68">
        <v>154</v>
      </c>
      <c r="AT102" s="83">
        <v>17</v>
      </c>
      <c r="AU102" s="83">
        <v>6</v>
      </c>
      <c r="AW102" s="49">
        <f t="shared" si="8"/>
        <v>9.7631578947368425</v>
      </c>
      <c r="AX102" s="50">
        <f t="shared" si="9"/>
        <v>4.2587601078167121E-2</v>
      </c>
      <c r="AY102" s="50">
        <f t="shared" si="10"/>
        <v>0.15789473684210528</v>
      </c>
      <c r="AZ102" s="50">
        <f t="shared" si="11"/>
        <v>5.1599587203302377E-2</v>
      </c>
      <c r="BA102" s="45">
        <v>44288</v>
      </c>
      <c r="BB102" s="45">
        <v>843</v>
      </c>
      <c r="BC102" s="45" t="s">
        <v>90</v>
      </c>
      <c r="BD102" s="45">
        <v>51202080401</v>
      </c>
      <c r="BE102" s="45" t="s">
        <v>95</v>
      </c>
      <c r="BF102" s="45">
        <v>38.984901399999998</v>
      </c>
      <c r="BG102" s="45">
        <v>-86.095802300000003</v>
      </c>
      <c r="BH102" s="45" t="s">
        <v>92</v>
      </c>
      <c r="BI102" s="45">
        <v>4</v>
      </c>
      <c r="BJ102" s="45">
        <v>4</v>
      </c>
      <c r="BK102" s="45">
        <v>98.7</v>
      </c>
      <c r="BL102" s="45">
        <v>1.1999999999998678</v>
      </c>
      <c r="BM102" s="45">
        <v>3.0000000000000001E-3</v>
      </c>
      <c r="BN102" s="45">
        <v>0.316</v>
      </c>
      <c r="BO102" s="45" t="s">
        <v>98</v>
      </c>
      <c r="BP102" s="45">
        <v>1.6068394969611172E-5</v>
      </c>
      <c r="BQ102" s="45">
        <v>0.46</v>
      </c>
      <c r="BR102" s="45">
        <v>3.9E-2</v>
      </c>
      <c r="BS102" s="45">
        <v>14</v>
      </c>
      <c r="BT102" s="45">
        <v>0</v>
      </c>
      <c r="BU102" s="45">
        <v>0</v>
      </c>
      <c r="BV102" s="45">
        <v>10</v>
      </c>
      <c r="BW102" s="45">
        <v>8</v>
      </c>
      <c r="BX102" s="45">
        <v>9</v>
      </c>
      <c r="BY102" s="45">
        <v>8</v>
      </c>
      <c r="BZ102" s="45">
        <v>1</v>
      </c>
      <c r="CA102" s="45">
        <v>2</v>
      </c>
      <c r="CB102" s="45">
        <v>3</v>
      </c>
      <c r="CC102" s="45">
        <v>4</v>
      </c>
      <c r="CD102" s="45">
        <v>2</v>
      </c>
      <c r="CE102" s="45">
        <v>4</v>
      </c>
      <c r="CF102" s="45">
        <v>7</v>
      </c>
      <c r="CG102" s="45">
        <v>72</v>
      </c>
      <c r="CH102" s="45">
        <v>120</v>
      </c>
    </row>
    <row r="103" spans="1:86" ht="14" customHeight="1" x14ac:dyDescent="0.35">
      <c r="A103" s="79">
        <v>844</v>
      </c>
      <c r="B103" s="61" t="s">
        <v>123</v>
      </c>
      <c r="C103" s="61" t="s">
        <v>135</v>
      </c>
      <c r="D103" s="63">
        <v>38.984699200000001</v>
      </c>
      <c r="E103" s="63">
        <v>-86.101898199999994</v>
      </c>
      <c r="F103" s="59" t="s">
        <v>301</v>
      </c>
      <c r="G103" s="59" t="s">
        <v>91</v>
      </c>
      <c r="H103" s="59">
        <v>51202080401</v>
      </c>
      <c r="I103" s="59">
        <v>38.984699200000001</v>
      </c>
      <c r="J103" s="59">
        <v>-86.101898199999994</v>
      </c>
      <c r="K103" s="59" t="s">
        <v>92</v>
      </c>
      <c r="L103" s="68">
        <v>0</v>
      </c>
      <c r="M103" s="70"/>
      <c r="N103" s="62">
        <v>38.9</v>
      </c>
      <c r="O103" s="62" t="s">
        <v>93</v>
      </c>
      <c r="P103" s="70" t="s">
        <v>94</v>
      </c>
      <c r="Q103" s="86">
        <v>0.5</v>
      </c>
      <c r="R103" s="70"/>
      <c r="S103" s="71">
        <v>8.9999999999999993E-3</v>
      </c>
      <c r="T103" s="70"/>
      <c r="U103" s="71">
        <v>3.0000000000000001E-3</v>
      </c>
      <c r="V103" s="70"/>
      <c r="W103" s="71">
        <v>0.19900000000000001</v>
      </c>
      <c r="X103" s="70"/>
      <c r="Y103" s="71">
        <v>8.3000000000000004E-2</v>
      </c>
      <c r="Z103" s="70"/>
      <c r="AA103" s="71">
        <v>1.4E-2</v>
      </c>
      <c r="AB103" s="69">
        <v>4.437696061512772E-3</v>
      </c>
      <c r="AC103" s="62"/>
      <c r="AD103" s="68">
        <v>14</v>
      </c>
      <c r="AE103" s="68">
        <v>0</v>
      </c>
      <c r="AF103" s="68">
        <v>0</v>
      </c>
      <c r="AG103" s="68">
        <v>4</v>
      </c>
      <c r="AH103" s="68">
        <v>3</v>
      </c>
      <c r="AI103" s="68">
        <v>9</v>
      </c>
      <c r="AJ103" s="68">
        <v>5</v>
      </c>
      <c r="AK103" s="68">
        <v>1</v>
      </c>
      <c r="AL103" s="68">
        <v>2</v>
      </c>
      <c r="AM103" s="68">
        <v>3</v>
      </c>
      <c r="AN103" s="68">
        <v>4</v>
      </c>
      <c r="AO103" s="68">
        <v>0</v>
      </c>
      <c r="AP103" s="68">
        <v>0</v>
      </c>
      <c r="AQ103" s="68">
        <v>0</v>
      </c>
      <c r="AR103" s="76">
        <v>45</v>
      </c>
      <c r="AS103" s="68">
        <v>223</v>
      </c>
      <c r="AT103" s="83">
        <v>17</v>
      </c>
      <c r="AU103" s="83">
        <v>6</v>
      </c>
      <c r="AW103" s="49">
        <f t="shared" si="8"/>
        <v>22.111111111111114</v>
      </c>
      <c r="AX103" s="50">
        <f t="shared" si="9"/>
        <v>0.41708542713567837</v>
      </c>
      <c r="AY103" s="50">
        <f t="shared" si="10"/>
        <v>0.33333333333333337</v>
      </c>
      <c r="AZ103" s="50">
        <f t="shared" si="11"/>
        <v>0.10893246187363835</v>
      </c>
      <c r="BA103" s="45">
        <v>44288</v>
      </c>
      <c r="BB103" s="45">
        <v>844</v>
      </c>
      <c r="BC103" s="45" t="s">
        <v>90</v>
      </c>
      <c r="BD103" s="45">
        <v>51202080401</v>
      </c>
      <c r="BE103" s="45" t="s">
        <v>95</v>
      </c>
      <c r="BF103" s="45">
        <v>38.984699200000001</v>
      </c>
      <c r="BG103" s="45">
        <v>-86.101898199999994</v>
      </c>
      <c r="BH103" s="45" t="s">
        <v>92</v>
      </c>
      <c r="BI103" s="45">
        <v>4</v>
      </c>
      <c r="BJ103" s="45">
        <v>4</v>
      </c>
      <c r="BK103" s="45">
        <v>5.2</v>
      </c>
      <c r="BL103" s="45" t="s">
        <v>96</v>
      </c>
      <c r="BM103" s="45">
        <v>1.2E-2</v>
      </c>
      <c r="BN103" s="45">
        <v>0.36</v>
      </c>
      <c r="BO103" s="45" t="s">
        <v>98</v>
      </c>
      <c r="BP103" s="45">
        <v>1.6068394969611172E-5</v>
      </c>
      <c r="BQ103" s="45">
        <v>0.45600000000000002</v>
      </c>
      <c r="BR103" s="45">
        <v>6.0999999999999999E-2</v>
      </c>
      <c r="BS103" s="45">
        <v>6</v>
      </c>
      <c r="BT103" s="45">
        <v>5</v>
      </c>
      <c r="BU103" s="45">
        <v>0</v>
      </c>
      <c r="BV103" s="45">
        <v>16</v>
      </c>
      <c r="BW103" s="45">
        <v>8</v>
      </c>
      <c r="BX103" s="45">
        <v>9</v>
      </c>
      <c r="BY103" s="45">
        <v>5</v>
      </c>
      <c r="BZ103" s="45">
        <v>1</v>
      </c>
      <c r="CA103" s="45">
        <v>2</v>
      </c>
      <c r="CB103" s="45">
        <v>3</v>
      </c>
      <c r="CC103" s="45">
        <v>8</v>
      </c>
      <c r="CD103" s="45">
        <v>1</v>
      </c>
      <c r="CE103" s="45">
        <v>6</v>
      </c>
      <c r="CF103" s="45">
        <v>7</v>
      </c>
      <c r="CG103" s="45">
        <v>77</v>
      </c>
      <c r="CH103" s="45">
        <v>120</v>
      </c>
    </row>
    <row r="104" spans="1:86" ht="14" customHeight="1" x14ac:dyDescent="0.35">
      <c r="A104" s="79">
        <v>846</v>
      </c>
      <c r="B104" s="61" t="s">
        <v>106</v>
      </c>
      <c r="C104" s="61" t="s">
        <v>134</v>
      </c>
      <c r="D104" s="63">
        <v>39.075500499999997</v>
      </c>
      <c r="E104" s="63">
        <v>-86.1029968</v>
      </c>
      <c r="F104" s="59" t="s">
        <v>302</v>
      </c>
      <c r="G104" s="59" t="s">
        <v>91</v>
      </c>
      <c r="H104" s="59">
        <v>51202080402</v>
      </c>
      <c r="I104" s="59">
        <v>39.075500499999997</v>
      </c>
      <c r="J104" s="59">
        <v>-86.1029968</v>
      </c>
      <c r="K104" s="59" t="s">
        <v>114</v>
      </c>
      <c r="L104" s="68"/>
      <c r="M104" s="70"/>
      <c r="N104" s="62"/>
      <c r="O104" s="62"/>
      <c r="P104" s="70"/>
      <c r="Q104" s="86"/>
      <c r="R104" s="70"/>
      <c r="S104" s="71"/>
      <c r="T104" s="70"/>
      <c r="U104" s="71"/>
      <c r="V104" s="70"/>
      <c r="W104" s="71"/>
      <c r="X104" s="70"/>
      <c r="Y104" s="71"/>
      <c r="Z104" s="70"/>
      <c r="AA104" s="71"/>
      <c r="AB104" s="69"/>
      <c r="AC104" s="62"/>
      <c r="AD104" s="68">
        <v>10</v>
      </c>
      <c r="AE104" s="68">
        <v>5</v>
      </c>
      <c r="AF104" s="68">
        <v>5</v>
      </c>
      <c r="AG104" s="68">
        <v>6</v>
      </c>
      <c r="AH104" s="68">
        <v>8</v>
      </c>
      <c r="AI104" s="68">
        <v>12</v>
      </c>
      <c r="AJ104" s="68">
        <v>5</v>
      </c>
      <c r="AK104" s="68">
        <v>5</v>
      </c>
      <c r="AL104" s="68">
        <v>4</v>
      </c>
      <c r="AM104" s="68">
        <v>3</v>
      </c>
      <c r="AN104" s="68">
        <v>0</v>
      </c>
      <c r="AO104" s="68">
        <v>0</v>
      </c>
      <c r="AP104" s="68">
        <v>0</v>
      </c>
      <c r="AQ104" s="68">
        <v>0</v>
      </c>
      <c r="AR104" s="76">
        <v>63</v>
      </c>
      <c r="AS104" s="68" t="s">
        <v>115</v>
      </c>
      <c r="AT104" s="83"/>
      <c r="AU104" s="83"/>
      <c r="BA104" s="45">
        <v>44288</v>
      </c>
      <c r="BB104" s="45">
        <v>846</v>
      </c>
      <c r="BC104" s="45" t="s">
        <v>106</v>
      </c>
      <c r="BD104" s="45">
        <v>51202080402</v>
      </c>
      <c r="BE104" s="45" t="s">
        <v>95</v>
      </c>
      <c r="BF104" s="45">
        <v>39.075500499999997</v>
      </c>
      <c r="BG104" s="45">
        <v>-86.1029968</v>
      </c>
      <c r="BH104" s="45" t="s">
        <v>92</v>
      </c>
      <c r="BI104" s="45">
        <v>5</v>
      </c>
      <c r="BJ104" s="45">
        <v>4</v>
      </c>
      <c r="BK104" s="45">
        <v>20.3</v>
      </c>
      <c r="BL104" s="45" t="s">
        <v>96</v>
      </c>
      <c r="BM104" s="45">
        <v>5.0000000000000001E-3</v>
      </c>
      <c r="BN104" s="45">
        <v>2.8000000000000001E-2</v>
      </c>
      <c r="BO104" s="45" t="s">
        <v>98</v>
      </c>
      <c r="BP104" s="45">
        <v>1.7433512839253174E-5</v>
      </c>
      <c r="BQ104" s="45" t="s">
        <v>103</v>
      </c>
      <c r="BR104" s="45">
        <v>1.0999999999999999E-2</v>
      </c>
      <c r="BS104" s="45">
        <v>10</v>
      </c>
      <c r="BT104" s="45">
        <v>5</v>
      </c>
      <c r="BU104" s="45">
        <v>5</v>
      </c>
      <c r="BV104" s="45">
        <v>12</v>
      </c>
      <c r="BW104" s="45">
        <v>8</v>
      </c>
      <c r="BX104" s="45">
        <v>9</v>
      </c>
      <c r="BY104" s="45">
        <v>5</v>
      </c>
      <c r="BZ104" s="45">
        <v>5</v>
      </c>
      <c r="CA104" s="45">
        <v>2</v>
      </c>
      <c r="CB104" s="45">
        <v>3</v>
      </c>
      <c r="CC104" s="45">
        <v>4</v>
      </c>
      <c r="CD104" s="45">
        <v>5</v>
      </c>
      <c r="CE104" s="45">
        <v>6</v>
      </c>
      <c r="CF104" s="45">
        <v>4</v>
      </c>
      <c r="CG104" s="45">
        <v>83</v>
      </c>
      <c r="CH104" s="45">
        <v>120</v>
      </c>
    </row>
    <row r="105" spans="1:86" ht="14" customHeight="1" x14ac:dyDescent="0.35">
      <c r="A105" s="79">
        <v>853</v>
      </c>
      <c r="B105" s="61" t="s">
        <v>109</v>
      </c>
      <c r="C105" s="61" t="s">
        <v>133</v>
      </c>
      <c r="D105" s="63">
        <v>38.962898299999999</v>
      </c>
      <c r="E105" s="63">
        <v>-86.203399700000006</v>
      </c>
      <c r="F105" s="59" t="s">
        <v>308</v>
      </c>
      <c r="G105" s="59" t="s">
        <v>91</v>
      </c>
      <c r="H105" s="59">
        <v>51202080403</v>
      </c>
      <c r="I105" s="59">
        <v>38.962898299999999</v>
      </c>
      <c r="J105" s="59">
        <v>-86.203399700000006</v>
      </c>
      <c r="K105" s="59" t="s">
        <v>92</v>
      </c>
      <c r="L105" s="68">
        <v>0</v>
      </c>
      <c r="M105" s="70"/>
      <c r="N105" s="62">
        <v>64.400000000000006</v>
      </c>
      <c r="O105" s="62" t="s">
        <v>93</v>
      </c>
      <c r="P105" s="70"/>
      <c r="Q105" s="86">
        <v>5.2</v>
      </c>
      <c r="R105" s="70"/>
      <c r="S105" s="71">
        <v>0.03</v>
      </c>
      <c r="T105" s="70"/>
      <c r="U105" s="71">
        <v>4.0000000000000001E-3</v>
      </c>
      <c r="V105" s="70"/>
      <c r="W105" s="71">
        <v>0.26800000000000002</v>
      </c>
      <c r="X105" s="70" t="s">
        <v>94</v>
      </c>
      <c r="Y105" s="71">
        <v>7.9000000000000008E-3</v>
      </c>
      <c r="Z105" s="70"/>
      <c r="AA105" s="71">
        <v>0.03</v>
      </c>
      <c r="AB105" s="69">
        <v>9.5093487032416549E-3</v>
      </c>
      <c r="AC105" s="62"/>
      <c r="AD105" s="68">
        <v>0</v>
      </c>
      <c r="AE105" s="68">
        <v>0</v>
      </c>
      <c r="AF105" s="68">
        <v>0</v>
      </c>
      <c r="AG105" s="68">
        <v>12</v>
      </c>
      <c r="AH105" s="68">
        <v>3</v>
      </c>
      <c r="AI105" s="68">
        <v>9</v>
      </c>
      <c r="AJ105" s="68">
        <v>5</v>
      </c>
      <c r="AK105" s="68">
        <v>1</v>
      </c>
      <c r="AL105" s="68">
        <v>4</v>
      </c>
      <c r="AM105" s="68">
        <v>3</v>
      </c>
      <c r="AN105" s="68">
        <v>8</v>
      </c>
      <c r="AO105" s="68">
        <v>1</v>
      </c>
      <c r="AP105" s="68">
        <v>4</v>
      </c>
      <c r="AQ105" s="68">
        <v>7</v>
      </c>
      <c r="AR105" s="76">
        <v>57</v>
      </c>
      <c r="AS105" s="68">
        <v>150</v>
      </c>
      <c r="AT105" s="83">
        <v>17</v>
      </c>
      <c r="AU105" s="83">
        <v>6</v>
      </c>
      <c r="AW105" s="49">
        <f t="shared" ref="AW105:AW113" si="12">W105/S105</f>
        <v>8.9333333333333336</v>
      </c>
      <c r="AX105" s="50">
        <f t="shared" ref="AX105:AX113" si="13">Y105/W105</f>
        <v>2.947761194029851E-2</v>
      </c>
      <c r="AY105" s="50">
        <f t="shared" ref="AY105:AY113" si="14">U105/S105</f>
        <v>0.13333333333333333</v>
      </c>
      <c r="AZ105" s="50">
        <f t="shared" ref="AZ105:AZ113" si="15">U105/(S105*3.06)</f>
        <v>4.357298474945534E-2</v>
      </c>
      <c r="BA105" s="45">
        <v>44288</v>
      </c>
      <c r="BB105" s="45">
        <v>853</v>
      </c>
      <c r="BC105" s="45" t="s">
        <v>125</v>
      </c>
      <c r="BD105" s="45">
        <v>51202080403</v>
      </c>
      <c r="BE105" s="45" t="s">
        <v>95</v>
      </c>
      <c r="BF105" s="45">
        <v>38.962898299999999</v>
      </c>
      <c r="BG105" s="45">
        <v>-86.203399700000006</v>
      </c>
      <c r="BH105" s="45" t="s">
        <v>92</v>
      </c>
      <c r="BI105" s="45">
        <v>5.4</v>
      </c>
      <c r="BJ105" s="45">
        <v>4</v>
      </c>
      <c r="BK105" s="45">
        <v>66.3</v>
      </c>
      <c r="BL105" s="45">
        <v>1.5999999999998238</v>
      </c>
      <c r="BM105" s="45">
        <v>1.7999999999999999E-2</v>
      </c>
      <c r="BN105" s="45">
        <v>0.51</v>
      </c>
      <c r="BO105" s="45" t="s">
        <v>98</v>
      </c>
      <c r="BP105" s="45">
        <v>1.8008547033647222E-5</v>
      </c>
      <c r="BQ105" s="45">
        <v>0.63200000000000001</v>
      </c>
      <c r="BR105" s="45">
        <v>4.7E-2</v>
      </c>
      <c r="BS105" s="45">
        <v>0</v>
      </c>
      <c r="BT105" s="45">
        <v>0</v>
      </c>
      <c r="BU105" s="45">
        <v>0</v>
      </c>
      <c r="BV105" s="45">
        <v>10</v>
      </c>
      <c r="BW105" s="45">
        <v>3</v>
      </c>
      <c r="BX105" s="45">
        <v>9</v>
      </c>
      <c r="BY105" s="45">
        <v>5</v>
      </c>
      <c r="BZ105" s="45">
        <v>2</v>
      </c>
      <c r="CA105" s="45">
        <v>0</v>
      </c>
      <c r="CB105" s="45">
        <v>0</v>
      </c>
      <c r="CC105" s="45">
        <v>8</v>
      </c>
      <c r="CD105" s="45">
        <v>5</v>
      </c>
      <c r="CE105" s="45">
        <v>6</v>
      </c>
      <c r="CF105" s="45">
        <v>7</v>
      </c>
      <c r="CG105" s="45">
        <v>55</v>
      </c>
      <c r="CH105" s="45">
        <v>120</v>
      </c>
    </row>
    <row r="106" spans="1:86" ht="14" customHeight="1" x14ac:dyDescent="0.35">
      <c r="A106" s="79">
        <v>855</v>
      </c>
      <c r="B106" s="62" t="s">
        <v>131</v>
      </c>
      <c r="C106" s="61" t="s">
        <v>130</v>
      </c>
      <c r="D106" s="63">
        <v>38.966301000000001</v>
      </c>
      <c r="E106" s="63">
        <v>-86.203399700000006</v>
      </c>
      <c r="F106" s="59" t="s">
        <v>308</v>
      </c>
      <c r="G106" s="59" t="s">
        <v>91</v>
      </c>
      <c r="H106" s="59">
        <v>51202080403</v>
      </c>
      <c r="I106" s="59">
        <v>38.966301000000001</v>
      </c>
      <c r="J106" s="59">
        <v>-86.203399700000006</v>
      </c>
      <c r="K106" s="59" t="s">
        <v>92</v>
      </c>
      <c r="L106" s="68">
        <v>4</v>
      </c>
      <c r="M106" s="70" t="s">
        <v>132</v>
      </c>
      <c r="N106" s="62">
        <v>2419.6</v>
      </c>
      <c r="O106" s="62" t="s">
        <v>93</v>
      </c>
      <c r="P106" s="70"/>
      <c r="Q106" s="86">
        <v>1.8</v>
      </c>
      <c r="R106" s="70"/>
      <c r="S106" s="71">
        <v>1.7500000000000002E-2</v>
      </c>
      <c r="T106" s="70"/>
      <c r="U106" s="71">
        <v>7.0000000000000001E-3</v>
      </c>
      <c r="V106" s="70"/>
      <c r="W106" s="71">
        <v>1.0365</v>
      </c>
      <c r="X106" s="70"/>
      <c r="Y106" s="71">
        <v>0.91200000000000003</v>
      </c>
      <c r="Z106" s="70"/>
      <c r="AA106" s="71">
        <v>5.1999999999999998E-2</v>
      </c>
      <c r="AB106" s="69">
        <v>1.5293391394719484E-2</v>
      </c>
      <c r="AC106" s="62"/>
      <c r="AD106" s="68">
        <v>10</v>
      </c>
      <c r="AE106" s="68">
        <v>5</v>
      </c>
      <c r="AF106" s="68">
        <v>5</v>
      </c>
      <c r="AG106" s="68">
        <v>4</v>
      </c>
      <c r="AH106" s="68">
        <v>0</v>
      </c>
      <c r="AI106" s="68">
        <v>0</v>
      </c>
      <c r="AJ106" s="68">
        <v>5</v>
      </c>
      <c r="AK106" s="68">
        <v>1</v>
      </c>
      <c r="AL106" s="68">
        <v>4</v>
      </c>
      <c r="AM106" s="68">
        <v>2</v>
      </c>
      <c r="AN106" s="68">
        <v>4</v>
      </c>
      <c r="AO106" s="68">
        <v>0</v>
      </c>
      <c r="AP106" s="68">
        <v>0</v>
      </c>
      <c r="AQ106" s="68">
        <v>4</v>
      </c>
      <c r="AR106" s="76">
        <v>44</v>
      </c>
      <c r="AS106" s="68">
        <v>220</v>
      </c>
      <c r="AT106" s="83">
        <v>16</v>
      </c>
      <c r="AU106" s="83">
        <v>6</v>
      </c>
      <c r="AW106" s="49">
        <f t="shared" si="12"/>
        <v>59.228571428571421</v>
      </c>
      <c r="AX106" s="50">
        <f t="shared" si="13"/>
        <v>0.87988422575976855</v>
      </c>
      <c r="AY106" s="50">
        <f t="shared" si="14"/>
        <v>0.39999999999999997</v>
      </c>
      <c r="AZ106" s="50">
        <f t="shared" si="15"/>
        <v>0.13071895424836599</v>
      </c>
      <c r="BA106" s="45">
        <v>44288</v>
      </c>
      <c r="BB106" s="45">
        <v>855</v>
      </c>
      <c r="BC106" s="45" t="s">
        <v>125</v>
      </c>
      <c r="BD106" s="45">
        <v>51202080403</v>
      </c>
      <c r="BE106" s="45" t="s">
        <v>95</v>
      </c>
      <c r="BF106" s="45">
        <v>38.966301000000001</v>
      </c>
      <c r="BG106" s="45">
        <v>-86.203399700000006</v>
      </c>
      <c r="BH106" s="45" t="s">
        <v>92</v>
      </c>
      <c r="BI106" s="45">
        <v>6</v>
      </c>
      <c r="BJ106" s="45">
        <v>5</v>
      </c>
      <c r="BK106" s="45">
        <v>3.1</v>
      </c>
      <c r="BL106" s="45" t="s">
        <v>96</v>
      </c>
      <c r="BM106" s="45">
        <v>5.0000000000000001E-3</v>
      </c>
      <c r="BN106" s="45">
        <v>1.0820000000000001</v>
      </c>
      <c r="BO106" s="45" t="s">
        <v>98</v>
      </c>
      <c r="BP106" s="45">
        <v>1.8903330013787928E-4</v>
      </c>
      <c r="BQ106" s="45">
        <v>1.169</v>
      </c>
      <c r="BR106" s="45">
        <v>1.4E-2</v>
      </c>
      <c r="BS106" s="45">
        <v>10</v>
      </c>
      <c r="BT106" s="45">
        <v>5</v>
      </c>
      <c r="BU106" s="45">
        <v>5</v>
      </c>
      <c r="BV106" s="45">
        <v>0</v>
      </c>
      <c r="BW106" s="45">
        <v>0</v>
      </c>
      <c r="BX106" s="45">
        <v>9</v>
      </c>
      <c r="BY106" s="45">
        <v>0</v>
      </c>
      <c r="BZ106" s="45">
        <v>1</v>
      </c>
      <c r="CA106" s="45">
        <v>4</v>
      </c>
      <c r="CB106" s="45">
        <v>0</v>
      </c>
      <c r="CC106" s="45">
        <v>4</v>
      </c>
      <c r="CD106" s="45">
        <v>4</v>
      </c>
      <c r="CE106" s="45">
        <v>4</v>
      </c>
      <c r="CF106" s="45">
        <v>4</v>
      </c>
      <c r="CG106" s="45">
        <v>50</v>
      </c>
      <c r="CH106" s="45">
        <v>120</v>
      </c>
    </row>
    <row r="107" spans="1:86" ht="14" customHeight="1" x14ac:dyDescent="0.35">
      <c r="A107" s="79">
        <v>857</v>
      </c>
      <c r="B107" s="61" t="s">
        <v>109</v>
      </c>
      <c r="C107" s="61" t="s">
        <v>129</v>
      </c>
      <c r="D107" s="63">
        <v>38.979900399999998</v>
      </c>
      <c r="E107" s="63">
        <v>-86.217399599999993</v>
      </c>
      <c r="F107" s="59" t="s">
        <v>308</v>
      </c>
      <c r="G107" s="59" t="s">
        <v>91</v>
      </c>
      <c r="H107" s="59">
        <v>51202080403</v>
      </c>
      <c r="I107" s="59">
        <v>38.979900399999998</v>
      </c>
      <c r="J107" s="59">
        <v>-86.217399599999993</v>
      </c>
      <c r="K107" s="59" t="s">
        <v>92</v>
      </c>
      <c r="L107" s="68">
        <v>0</v>
      </c>
      <c r="M107" s="70"/>
      <c r="N107" s="62">
        <v>21.1</v>
      </c>
      <c r="O107" s="62" t="s">
        <v>93</v>
      </c>
      <c r="P107" s="70"/>
      <c r="Q107" s="86">
        <v>1.5</v>
      </c>
      <c r="R107" s="70"/>
      <c r="S107" s="71">
        <v>1.6E-2</v>
      </c>
      <c r="T107" s="70"/>
      <c r="U107" s="71">
        <v>2E-3</v>
      </c>
      <c r="V107" s="70"/>
      <c r="W107" s="71">
        <v>0.27100000000000002</v>
      </c>
      <c r="X107" s="70"/>
      <c r="Y107" s="71">
        <v>2.3E-2</v>
      </c>
      <c r="Z107" s="70"/>
      <c r="AA107" s="71">
        <v>5.6000000000000001E-2</v>
      </c>
      <c r="AB107" s="69">
        <v>1.7750784246051088E-2</v>
      </c>
      <c r="AC107" s="62"/>
      <c r="AD107" s="68">
        <v>0</v>
      </c>
      <c r="AE107" s="68">
        <v>0</v>
      </c>
      <c r="AF107" s="68">
        <v>0</v>
      </c>
      <c r="AG107" s="68">
        <v>10</v>
      </c>
      <c r="AH107" s="68">
        <v>3</v>
      </c>
      <c r="AI107" s="68">
        <v>12</v>
      </c>
      <c r="AJ107" s="68">
        <v>5</v>
      </c>
      <c r="AK107" s="68">
        <v>1.3</v>
      </c>
      <c r="AL107" s="68">
        <v>2</v>
      </c>
      <c r="AM107" s="68">
        <v>3</v>
      </c>
      <c r="AN107" s="68">
        <v>6</v>
      </c>
      <c r="AO107" s="68">
        <v>1</v>
      </c>
      <c r="AP107" s="68">
        <v>4</v>
      </c>
      <c r="AQ107" s="68">
        <v>0</v>
      </c>
      <c r="AR107" s="76">
        <v>47.3</v>
      </c>
      <c r="AS107" s="68">
        <v>140</v>
      </c>
      <c r="AT107" s="83">
        <v>17</v>
      </c>
      <c r="AU107" s="83">
        <v>6</v>
      </c>
      <c r="AW107" s="49">
        <f t="shared" si="12"/>
        <v>16.9375</v>
      </c>
      <c r="AX107" s="50">
        <f t="shared" si="13"/>
        <v>8.4870848708487073E-2</v>
      </c>
      <c r="AY107" s="50">
        <f t="shared" si="14"/>
        <v>0.125</v>
      </c>
      <c r="AZ107" s="50">
        <f t="shared" si="15"/>
        <v>4.084967320261438E-2</v>
      </c>
      <c r="BA107" s="45">
        <v>44288</v>
      </c>
      <c r="BB107" s="45">
        <v>857</v>
      </c>
      <c r="BC107" s="45" t="s">
        <v>125</v>
      </c>
      <c r="BD107" s="45">
        <v>51202080403</v>
      </c>
      <c r="BE107" s="45" t="s">
        <v>95</v>
      </c>
      <c r="BF107" s="45">
        <v>38.979900399999998</v>
      </c>
      <c r="BG107" s="45">
        <v>-86.217399599999993</v>
      </c>
      <c r="BH107" s="45" t="s">
        <v>92</v>
      </c>
      <c r="BI107" s="45">
        <v>8</v>
      </c>
      <c r="BJ107" s="45">
        <v>5</v>
      </c>
      <c r="BK107" s="45">
        <v>35.5</v>
      </c>
      <c r="BL107" s="45">
        <v>2.2000000000002018</v>
      </c>
      <c r="BM107" s="45" t="s">
        <v>97</v>
      </c>
      <c r="BN107" s="45">
        <v>0.60699999999999998</v>
      </c>
      <c r="BO107" s="45" t="s">
        <v>98</v>
      </c>
      <c r="BP107" s="45">
        <v>2.2187299459434194E-4</v>
      </c>
      <c r="BQ107" s="45">
        <v>0.71899999999999997</v>
      </c>
      <c r="BR107" s="45">
        <v>2.1999999999999999E-2</v>
      </c>
      <c r="BS107" s="45">
        <v>0</v>
      </c>
      <c r="BT107" s="45">
        <v>0</v>
      </c>
      <c r="BU107" s="45">
        <v>0</v>
      </c>
      <c r="BV107" s="45">
        <v>14</v>
      </c>
      <c r="BW107" s="45">
        <v>0</v>
      </c>
      <c r="BX107" s="45">
        <v>9</v>
      </c>
      <c r="BY107" s="45">
        <v>5</v>
      </c>
      <c r="BZ107" s="45">
        <v>0.5</v>
      </c>
      <c r="CA107" s="45">
        <v>2</v>
      </c>
      <c r="CB107" s="45">
        <v>3</v>
      </c>
      <c r="CC107" s="45">
        <v>8</v>
      </c>
      <c r="CD107" s="45">
        <v>1</v>
      </c>
      <c r="CE107" s="45">
        <v>0</v>
      </c>
      <c r="CF107" s="45">
        <v>0</v>
      </c>
      <c r="CG107" s="45">
        <v>42.5</v>
      </c>
      <c r="CH107" s="45">
        <v>150</v>
      </c>
    </row>
    <row r="108" spans="1:86" ht="14" customHeight="1" x14ac:dyDescent="0.35">
      <c r="A108" s="79">
        <v>867</v>
      </c>
      <c r="B108" s="61" t="s">
        <v>128</v>
      </c>
      <c r="C108" s="61" t="s">
        <v>116</v>
      </c>
      <c r="D108" s="63">
        <v>39.034099599999998</v>
      </c>
      <c r="E108" s="63">
        <v>-86.167800900000003</v>
      </c>
      <c r="F108" s="59" t="s">
        <v>302</v>
      </c>
      <c r="G108" s="59" t="s">
        <v>91</v>
      </c>
      <c r="H108" s="59">
        <v>51202080402</v>
      </c>
      <c r="I108" s="59">
        <v>39.034099599999998</v>
      </c>
      <c r="J108" s="59">
        <v>-86.167800900000003</v>
      </c>
      <c r="K108" s="59" t="s">
        <v>92</v>
      </c>
      <c r="L108" s="68">
        <v>0</v>
      </c>
      <c r="M108" s="70"/>
      <c r="N108" s="62">
        <v>28.5</v>
      </c>
      <c r="O108" s="62" t="s">
        <v>93</v>
      </c>
      <c r="P108" s="70"/>
      <c r="Q108" s="86">
        <v>0.5</v>
      </c>
      <c r="R108" s="70" t="s">
        <v>94</v>
      </c>
      <c r="S108" s="71">
        <v>2E-3</v>
      </c>
      <c r="T108" s="70"/>
      <c r="U108" s="71">
        <v>3.0000000000000001E-3</v>
      </c>
      <c r="V108" s="70" t="s">
        <v>94</v>
      </c>
      <c r="W108" s="71">
        <v>0.1</v>
      </c>
      <c r="X108" s="70" t="s">
        <v>94</v>
      </c>
      <c r="Y108" s="71">
        <v>7.9000000000000008E-3</v>
      </c>
      <c r="Z108" s="70" t="s">
        <v>94</v>
      </c>
      <c r="AA108" s="71">
        <v>1.4E-2</v>
      </c>
      <c r="AB108" s="69">
        <v>4.437696061512772E-3</v>
      </c>
      <c r="AC108" s="62"/>
      <c r="AD108" s="68">
        <v>14</v>
      </c>
      <c r="AE108" s="68">
        <v>0</v>
      </c>
      <c r="AF108" s="68">
        <v>5</v>
      </c>
      <c r="AG108" s="68">
        <v>12</v>
      </c>
      <c r="AH108" s="68">
        <v>3</v>
      </c>
      <c r="AI108" s="68">
        <v>9</v>
      </c>
      <c r="AJ108" s="68">
        <v>5</v>
      </c>
      <c r="AK108" s="68">
        <v>2</v>
      </c>
      <c r="AL108" s="68">
        <v>2</v>
      </c>
      <c r="AM108" s="68">
        <v>3</v>
      </c>
      <c r="AN108" s="68">
        <v>4</v>
      </c>
      <c r="AO108" s="68">
        <v>1</v>
      </c>
      <c r="AP108" s="68">
        <v>0</v>
      </c>
      <c r="AQ108" s="68">
        <v>0</v>
      </c>
      <c r="AR108" s="76">
        <v>60</v>
      </c>
      <c r="AS108" s="68">
        <v>120</v>
      </c>
      <c r="AT108" s="83">
        <v>17</v>
      </c>
      <c r="AU108" s="83">
        <v>6</v>
      </c>
      <c r="AW108" s="49">
        <f t="shared" si="12"/>
        <v>50</v>
      </c>
      <c r="AX108" s="50">
        <f t="shared" si="13"/>
        <v>7.9000000000000001E-2</v>
      </c>
      <c r="AY108" s="50">
        <f t="shared" si="14"/>
        <v>1.5</v>
      </c>
      <c r="AZ108" s="50">
        <f t="shared" si="15"/>
        <v>0.49019607843137253</v>
      </c>
      <c r="BA108" s="45">
        <v>44288</v>
      </c>
      <c r="BB108" s="45">
        <v>867</v>
      </c>
      <c r="BC108" s="45" t="s">
        <v>106</v>
      </c>
      <c r="BD108" s="45">
        <v>51202080402</v>
      </c>
      <c r="BE108" s="45" t="s">
        <v>95</v>
      </c>
      <c r="BF108" s="45">
        <v>39.034099599999998</v>
      </c>
      <c r="BG108" s="45">
        <v>-86.167800900000003</v>
      </c>
      <c r="BH108" s="45" t="s">
        <v>92</v>
      </c>
      <c r="BI108" s="45">
        <v>3.9</v>
      </c>
      <c r="BJ108" s="45">
        <v>5</v>
      </c>
      <c r="BK108" s="45">
        <v>6.3</v>
      </c>
      <c r="BL108" s="45" t="s">
        <v>96</v>
      </c>
      <c r="BM108" s="45" t="s">
        <v>97</v>
      </c>
      <c r="BN108" s="45">
        <v>2.1999999999999999E-2</v>
      </c>
      <c r="BO108" s="45" t="s">
        <v>98</v>
      </c>
      <c r="BP108" s="45">
        <v>1.5937226605617746E-4</v>
      </c>
      <c r="BQ108" s="45" t="s">
        <v>103</v>
      </c>
      <c r="BR108" s="45">
        <v>1.6E-2</v>
      </c>
      <c r="BS108" s="45">
        <v>14</v>
      </c>
      <c r="BT108" s="45">
        <v>5</v>
      </c>
      <c r="BU108" s="45">
        <v>5</v>
      </c>
      <c r="BV108" s="45">
        <v>8</v>
      </c>
      <c r="BW108" s="45">
        <v>6</v>
      </c>
      <c r="BX108" s="45">
        <v>9</v>
      </c>
      <c r="BY108" s="45">
        <v>5</v>
      </c>
      <c r="BZ108" s="45">
        <v>2</v>
      </c>
      <c r="CA108" s="45">
        <v>2</v>
      </c>
      <c r="CB108" s="45">
        <v>2</v>
      </c>
      <c r="CC108" s="45">
        <v>4</v>
      </c>
      <c r="CD108" s="45">
        <v>4</v>
      </c>
      <c r="CE108" s="45">
        <v>6</v>
      </c>
      <c r="CF108" s="45">
        <v>7</v>
      </c>
      <c r="CG108" s="45">
        <v>79</v>
      </c>
      <c r="CH108" s="45">
        <v>120</v>
      </c>
    </row>
    <row r="109" spans="1:86" ht="14" customHeight="1" x14ac:dyDescent="0.35">
      <c r="A109" s="79">
        <v>869</v>
      </c>
      <c r="B109" s="62" t="s">
        <v>127</v>
      </c>
      <c r="C109" s="61" t="s">
        <v>126</v>
      </c>
      <c r="D109" s="63">
        <v>39.0005989</v>
      </c>
      <c r="E109" s="63">
        <v>-86.097999599999994</v>
      </c>
      <c r="F109" s="59" t="s">
        <v>301</v>
      </c>
      <c r="G109" s="59" t="s">
        <v>91</v>
      </c>
      <c r="H109" s="59">
        <v>51202080401</v>
      </c>
      <c r="I109" s="59">
        <v>39.0005989</v>
      </c>
      <c r="J109" s="59">
        <v>-86.097999599999994</v>
      </c>
      <c r="K109" s="59" t="s">
        <v>92</v>
      </c>
      <c r="L109" s="68">
        <v>0</v>
      </c>
      <c r="M109" s="70"/>
      <c r="N109" s="62">
        <v>18.899999999999999</v>
      </c>
      <c r="O109" s="62" t="s">
        <v>93</v>
      </c>
      <c r="P109" s="70"/>
      <c r="Q109" s="86">
        <v>2.2000000000000002</v>
      </c>
      <c r="R109" s="70"/>
      <c r="S109" s="71">
        <v>1.7999999999999999E-2</v>
      </c>
      <c r="T109" s="70"/>
      <c r="U109" s="71">
        <v>3.0000000000000001E-3</v>
      </c>
      <c r="V109" s="70"/>
      <c r="W109" s="71">
        <v>0.183</v>
      </c>
      <c r="X109" s="70" t="s">
        <v>94</v>
      </c>
      <c r="Y109" s="71">
        <v>7.9000000000000008E-3</v>
      </c>
      <c r="Z109" s="70" t="s">
        <v>94</v>
      </c>
      <c r="AA109" s="71">
        <v>1.4E-2</v>
      </c>
      <c r="AB109" s="69">
        <v>3.8183253743214029E-3</v>
      </c>
      <c r="AC109" s="62"/>
      <c r="AD109" s="68">
        <v>10</v>
      </c>
      <c r="AE109" s="68">
        <v>0</v>
      </c>
      <c r="AF109" s="68">
        <v>0</v>
      </c>
      <c r="AG109" s="68">
        <v>6</v>
      </c>
      <c r="AH109" s="68">
        <v>6</v>
      </c>
      <c r="AI109" s="68">
        <v>6</v>
      </c>
      <c r="AJ109" s="68">
        <v>6</v>
      </c>
      <c r="AK109" s="68">
        <v>5</v>
      </c>
      <c r="AL109" s="68">
        <v>2</v>
      </c>
      <c r="AM109" s="68">
        <v>3</v>
      </c>
      <c r="AN109" s="68">
        <v>4</v>
      </c>
      <c r="AO109" s="68">
        <v>0</v>
      </c>
      <c r="AP109" s="68">
        <v>0</v>
      </c>
      <c r="AQ109" s="68">
        <v>0</v>
      </c>
      <c r="AR109" s="76">
        <v>48</v>
      </c>
      <c r="AS109" s="68">
        <v>205</v>
      </c>
      <c r="AT109" s="83">
        <v>15</v>
      </c>
      <c r="AU109" s="83">
        <v>6</v>
      </c>
      <c r="AW109" s="49">
        <f t="shared" si="12"/>
        <v>10.166666666666668</v>
      </c>
      <c r="AX109" s="50">
        <f t="shared" si="13"/>
        <v>4.3169398907103827E-2</v>
      </c>
      <c r="AY109" s="50">
        <f t="shared" si="14"/>
        <v>0.16666666666666669</v>
      </c>
      <c r="AZ109" s="50">
        <f t="shared" si="15"/>
        <v>5.4466230936819175E-2</v>
      </c>
      <c r="BA109" s="45">
        <v>44288</v>
      </c>
      <c r="BB109" s="45">
        <v>869</v>
      </c>
      <c r="BC109" s="45" t="s">
        <v>90</v>
      </c>
      <c r="BD109" s="45">
        <v>51202080401</v>
      </c>
      <c r="BE109" s="45" t="s">
        <v>95</v>
      </c>
      <c r="BF109" s="45">
        <v>39.0005989</v>
      </c>
      <c r="BG109" s="45">
        <v>-86.097999599999994</v>
      </c>
      <c r="BH109" s="45" t="s">
        <v>92</v>
      </c>
      <c r="BI109" s="45">
        <v>3</v>
      </c>
      <c r="BJ109" s="45">
        <v>4</v>
      </c>
      <c r="BK109" s="45">
        <v>9.6999999999999993</v>
      </c>
      <c r="BL109" s="45" t="s">
        <v>96</v>
      </c>
      <c r="BM109" s="45" t="s">
        <v>97</v>
      </c>
      <c r="BN109" s="45">
        <v>7.2999999999999995E-2</v>
      </c>
      <c r="BO109" s="45" t="s">
        <v>98</v>
      </c>
      <c r="BP109" s="45">
        <v>1.4801427941820887E-5</v>
      </c>
      <c r="BQ109" s="45">
        <v>0.17699999999999999</v>
      </c>
      <c r="BR109" s="45">
        <v>1.7999999999999999E-2</v>
      </c>
      <c r="BS109" s="45">
        <v>10</v>
      </c>
      <c r="BT109" s="45">
        <v>0</v>
      </c>
      <c r="BU109" s="45">
        <v>0</v>
      </c>
      <c r="BV109" s="45">
        <v>8</v>
      </c>
      <c r="BW109" s="45">
        <v>8</v>
      </c>
      <c r="BX109" s="45">
        <v>9</v>
      </c>
      <c r="BY109" s="45">
        <v>5</v>
      </c>
      <c r="BZ109" s="45">
        <v>5</v>
      </c>
      <c r="CA109" s="45">
        <v>2</v>
      </c>
      <c r="CB109" s="45">
        <v>3</v>
      </c>
      <c r="CC109" s="45">
        <v>4</v>
      </c>
      <c r="CD109" s="45">
        <v>1</v>
      </c>
      <c r="CE109" s="45">
        <v>4</v>
      </c>
      <c r="CF109" s="45">
        <v>0</v>
      </c>
      <c r="CG109" s="45">
        <v>59</v>
      </c>
      <c r="CH109" s="45">
        <v>120</v>
      </c>
    </row>
    <row r="110" spans="1:86" ht="14" customHeight="1" x14ac:dyDescent="0.35">
      <c r="A110" s="79">
        <v>877</v>
      </c>
      <c r="B110" s="61" t="s">
        <v>109</v>
      </c>
      <c r="C110" s="61" t="s">
        <v>122</v>
      </c>
      <c r="D110" s="63">
        <v>38.959201800000002</v>
      </c>
      <c r="E110" s="63">
        <v>-86.157203699999997</v>
      </c>
      <c r="F110" s="59" t="s">
        <v>308</v>
      </c>
      <c r="G110" s="59" t="s">
        <v>91</v>
      </c>
      <c r="H110" s="59">
        <v>51202080403</v>
      </c>
      <c r="I110" s="59">
        <v>38.959201800000002</v>
      </c>
      <c r="J110" s="59">
        <v>-86.157203699999997</v>
      </c>
      <c r="K110" s="59" t="s">
        <v>92</v>
      </c>
      <c r="L110" s="68">
        <v>1</v>
      </c>
      <c r="M110" s="70"/>
      <c r="N110" s="62">
        <v>38.4</v>
      </c>
      <c r="O110" s="62" t="s">
        <v>93</v>
      </c>
      <c r="P110" s="70"/>
      <c r="Q110" s="86">
        <v>2.8</v>
      </c>
      <c r="R110" s="70"/>
      <c r="S110" s="71">
        <v>1.2999999999999999E-2</v>
      </c>
      <c r="T110" s="70"/>
      <c r="U110" s="71">
        <v>6.0000000000000001E-3</v>
      </c>
      <c r="V110" s="70"/>
      <c r="W110" s="71">
        <v>0.17</v>
      </c>
      <c r="X110" s="70" t="s">
        <v>94</v>
      </c>
      <c r="Y110" s="71">
        <v>7.9000000000000008E-3</v>
      </c>
      <c r="Z110" s="70"/>
      <c r="AA110" s="71">
        <v>1.4E-2</v>
      </c>
      <c r="AB110" s="69">
        <v>4.7803797236562664E-3</v>
      </c>
      <c r="AC110" s="62"/>
      <c r="AD110" s="68">
        <v>14</v>
      </c>
      <c r="AE110" s="68">
        <v>5</v>
      </c>
      <c r="AF110" s="68">
        <v>0</v>
      </c>
      <c r="AG110" s="68">
        <v>8</v>
      </c>
      <c r="AH110" s="68">
        <v>3</v>
      </c>
      <c r="AI110" s="68">
        <v>9</v>
      </c>
      <c r="AJ110" s="68">
        <v>8</v>
      </c>
      <c r="AK110" s="68">
        <v>2</v>
      </c>
      <c r="AL110" s="68">
        <v>4</v>
      </c>
      <c r="AM110" s="68">
        <v>3</v>
      </c>
      <c r="AN110" s="68">
        <v>6</v>
      </c>
      <c r="AO110" s="68">
        <v>1</v>
      </c>
      <c r="AP110" s="68">
        <v>0</v>
      </c>
      <c r="AQ110" s="68">
        <v>0</v>
      </c>
      <c r="AR110" s="76">
        <v>63</v>
      </c>
      <c r="AS110" s="68">
        <v>180</v>
      </c>
      <c r="AT110" s="83">
        <v>18</v>
      </c>
      <c r="AU110" s="83">
        <v>6</v>
      </c>
      <c r="AW110" s="49">
        <f t="shared" si="12"/>
        <v>13.076923076923078</v>
      </c>
      <c r="AX110" s="50">
        <f t="shared" si="13"/>
        <v>4.6470588235294118E-2</v>
      </c>
      <c r="AY110" s="50">
        <f t="shared" si="14"/>
        <v>0.46153846153846156</v>
      </c>
      <c r="AZ110" s="50">
        <f t="shared" si="15"/>
        <v>0.1508295625942685</v>
      </c>
      <c r="BA110" s="45">
        <v>44288</v>
      </c>
      <c r="BB110" s="45">
        <v>877</v>
      </c>
      <c r="BC110" s="45" t="s">
        <v>125</v>
      </c>
      <c r="BD110" s="45">
        <v>51202080403</v>
      </c>
      <c r="BE110" s="45" t="s">
        <v>95</v>
      </c>
      <c r="BF110" s="45">
        <v>38.959201800000002</v>
      </c>
      <c r="BG110" s="45">
        <v>-86.157203699999997</v>
      </c>
      <c r="BH110" s="45" t="s">
        <v>92</v>
      </c>
      <c r="BI110" s="45">
        <v>6.5</v>
      </c>
      <c r="BJ110" s="45">
        <v>4.5</v>
      </c>
      <c r="BK110" s="45">
        <v>139.6</v>
      </c>
      <c r="BL110" s="45">
        <v>0.59999999999993392</v>
      </c>
      <c r="BM110" s="45" t="s">
        <v>97</v>
      </c>
      <c r="BN110" s="45">
        <v>0.372</v>
      </c>
      <c r="BO110" s="45" t="s">
        <v>98</v>
      </c>
      <c r="BP110" s="45">
        <v>6.2233943829293473E-5</v>
      </c>
      <c r="BQ110" s="45">
        <v>0.498</v>
      </c>
      <c r="BR110" s="45">
        <v>2.3E-2</v>
      </c>
      <c r="BS110" s="45">
        <v>12</v>
      </c>
      <c r="BT110" s="45">
        <v>5</v>
      </c>
      <c r="BU110" s="45">
        <v>5</v>
      </c>
      <c r="BV110" s="45">
        <v>10</v>
      </c>
      <c r="BW110" s="45">
        <v>6</v>
      </c>
      <c r="BX110" s="45">
        <v>9</v>
      </c>
      <c r="BY110" s="45">
        <v>8</v>
      </c>
      <c r="BZ110" s="45">
        <v>2</v>
      </c>
      <c r="CA110" s="45">
        <v>4</v>
      </c>
      <c r="CB110" s="45">
        <v>3</v>
      </c>
      <c r="CC110" s="45">
        <v>8</v>
      </c>
      <c r="CD110" s="45">
        <v>1</v>
      </c>
      <c r="CE110" s="45">
        <v>5</v>
      </c>
      <c r="CF110" s="45">
        <v>7</v>
      </c>
      <c r="CG110" s="45">
        <v>85</v>
      </c>
      <c r="CH110" s="45">
        <v>120</v>
      </c>
    </row>
    <row r="111" spans="1:86" ht="14" customHeight="1" x14ac:dyDescent="0.35">
      <c r="A111" s="79">
        <v>881</v>
      </c>
      <c r="B111" s="61" t="s">
        <v>89</v>
      </c>
      <c r="C111" s="61" t="s">
        <v>122</v>
      </c>
      <c r="D111" s="63">
        <v>38.9662018</v>
      </c>
      <c r="E111" s="63">
        <v>-86.133499099999995</v>
      </c>
      <c r="F111" s="59" t="s">
        <v>301</v>
      </c>
      <c r="G111" s="59" t="s">
        <v>91</v>
      </c>
      <c r="H111" s="59">
        <v>51202080401</v>
      </c>
      <c r="I111" s="59">
        <v>38.9662018</v>
      </c>
      <c r="J111" s="59">
        <v>-86.133499099999995</v>
      </c>
      <c r="K111" s="59" t="s">
        <v>92</v>
      </c>
      <c r="L111" s="68">
        <v>1</v>
      </c>
      <c r="M111" s="70"/>
      <c r="N111" s="62">
        <v>145.5</v>
      </c>
      <c r="O111" s="62" t="s">
        <v>93</v>
      </c>
      <c r="P111" s="70"/>
      <c r="Q111" s="86">
        <v>1</v>
      </c>
      <c r="R111" s="70"/>
      <c r="S111" s="71">
        <v>1.2E-2</v>
      </c>
      <c r="T111" s="70"/>
      <c r="U111" s="71">
        <v>8.9999999999999993E-3</v>
      </c>
      <c r="V111" s="70"/>
      <c r="W111" s="71">
        <v>0.28699999999999998</v>
      </c>
      <c r="X111" s="70"/>
      <c r="Y111" s="71">
        <v>0.193</v>
      </c>
      <c r="Z111" s="70"/>
      <c r="AA111" s="71">
        <v>2.9000000000000001E-2</v>
      </c>
      <c r="AB111" s="69">
        <v>1.0275463060876597E-2</v>
      </c>
      <c r="AC111" s="62"/>
      <c r="AD111" s="68">
        <v>10</v>
      </c>
      <c r="AE111" s="68">
        <v>5</v>
      </c>
      <c r="AF111" s="68">
        <v>0</v>
      </c>
      <c r="AG111" s="68">
        <v>6</v>
      </c>
      <c r="AH111" s="68">
        <v>3</v>
      </c>
      <c r="AI111" s="68">
        <v>9</v>
      </c>
      <c r="AJ111" s="68">
        <v>5</v>
      </c>
      <c r="AK111" s="68">
        <v>1</v>
      </c>
      <c r="AL111" s="68">
        <v>4</v>
      </c>
      <c r="AM111" s="68">
        <v>2</v>
      </c>
      <c r="AN111" s="68">
        <v>6</v>
      </c>
      <c r="AO111" s="68">
        <v>1</v>
      </c>
      <c r="AP111" s="68">
        <v>0</v>
      </c>
      <c r="AQ111" s="68">
        <v>0</v>
      </c>
      <c r="AR111" s="76">
        <v>52</v>
      </c>
      <c r="AS111" s="68">
        <v>225</v>
      </c>
      <c r="AT111" s="83">
        <v>18.5</v>
      </c>
      <c r="AU111" s="83">
        <v>6</v>
      </c>
      <c r="AW111" s="49">
        <f t="shared" si="12"/>
        <v>23.916666666666664</v>
      </c>
      <c r="AX111" s="50">
        <f t="shared" si="13"/>
        <v>0.67247386759581884</v>
      </c>
      <c r="AY111" s="50">
        <f t="shared" si="14"/>
        <v>0.74999999999999989</v>
      </c>
      <c r="AZ111" s="50">
        <f t="shared" si="15"/>
        <v>0.24509803921568624</v>
      </c>
      <c r="BA111" s="45">
        <v>44288</v>
      </c>
      <c r="BB111" s="45">
        <v>881</v>
      </c>
      <c r="BC111" s="45" t="s">
        <v>90</v>
      </c>
      <c r="BD111" s="45">
        <v>51202080401</v>
      </c>
      <c r="BE111" s="45" t="s">
        <v>95</v>
      </c>
      <c r="BF111" s="45">
        <v>38.9662018</v>
      </c>
      <c r="BG111" s="45">
        <v>-86.133499099999995</v>
      </c>
      <c r="BH111" s="45" t="s">
        <v>92</v>
      </c>
      <c r="BI111" s="45">
        <v>7</v>
      </c>
      <c r="BJ111" s="45">
        <v>5</v>
      </c>
      <c r="BK111" s="45">
        <v>488.4</v>
      </c>
      <c r="BL111" s="45">
        <v>4.7999999999999154</v>
      </c>
      <c r="BM111" s="45" t="s">
        <v>97</v>
      </c>
      <c r="BN111" s="45">
        <v>0.254</v>
      </c>
      <c r="BO111" s="45" t="s">
        <v>98</v>
      </c>
      <c r="BP111" s="45">
        <v>2.0485452420445106E-4</v>
      </c>
      <c r="BQ111" s="45">
        <v>0.33600000000000002</v>
      </c>
      <c r="BR111" s="45">
        <v>2.1999999999999999E-2</v>
      </c>
      <c r="BS111" s="45">
        <v>7</v>
      </c>
      <c r="BT111" s="45">
        <v>0</v>
      </c>
      <c r="BU111" s="45">
        <v>0</v>
      </c>
      <c r="BV111" s="45">
        <v>8</v>
      </c>
      <c r="BW111" s="45">
        <v>3</v>
      </c>
      <c r="BX111" s="45">
        <v>6</v>
      </c>
      <c r="BY111" s="45">
        <v>2.5</v>
      </c>
      <c r="BZ111" s="45">
        <v>2</v>
      </c>
      <c r="CA111" s="45">
        <v>2</v>
      </c>
      <c r="CB111" s="45">
        <v>2</v>
      </c>
      <c r="CC111" s="45">
        <v>6</v>
      </c>
      <c r="CD111" s="45">
        <v>1</v>
      </c>
      <c r="CE111" s="45">
        <v>4</v>
      </c>
      <c r="CF111" s="45">
        <v>3.5</v>
      </c>
      <c r="CG111" s="45">
        <v>47</v>
      </c>
      <c r="CH111" s="45">
        <v>120</v>
      </c>
    </row>
    <row r="112" spans="1:86" ht="14" customHeight="1" x14ac:dyDescent="0.35">
      <c r="A112" s="79">
        <v>882</v>
      </c>
      <c r="B112" s="61" t="s">
        <v>124</v>
      </c>
      <c r="C112" s="61" t="s">
        <v>122</v>
      </c>
      <c r="D112" s="63">
        <v>38.953399699999999</v>
      </c>
      <c r="E112" s="63">
        <v>-86.179397600000001</v>
      </c>
      <c r="F112" s="59" t="s">
        <v>308</v>
      </c>
      <c r="G112" s="59" t="s">
        <v>91</v>
      </c>
      <c r="H112" s="59">
        <v>51202080403</v>
      </c>
      <c r="I112" s="59">
        <v>38.953399699999999</v>
      </c>
      <c r="J112" s="59">
        <v>-86.179397600000001</v>
      </c>
      <c r="K112" s="59" t="s">
        <v>92</v>
      </c>
      <c r="L112" s="68">
        <v>0</v>
      </c>
      <c r="M112" s="70"/>
      <c r="N112" s="62">
        <v>143.9</v>
      </c>
      <c r="O112" s="62" t="s">
        <v>93</v>
      </c>
      <c r="P112" s="70"/>
      <c r="Q112" s="86">
        <v>0.5</v>
      </c>
      <c r="R112" s="70"/>
      <c r="S112" s="71">
        <v>8.9999999999999993E-3</v>
      </c>
      <c r="T112" s="70"/>
      <c r="U112" s="71">
        <v>5.0000000000000001E-3</v>
      </c>
      <c r="V112" s="70"/>
      <c r="W112" s="71">
        <v>0.111</v>
      </c>
      <c r="X112" s="70"/>
      <c r="Y112" s="71">
        <v>1.6E-2</v>
      </c>
      <c r="Z112" s="70"/>
      <c r="AA112" s="71">
        <v>3.3000000000000002E-2</v>
      </c>
      <c r="AB112" s="69">
        <v>3.6984740621568576E-3</v>
      </c>
      <c r="AC112" s="62"/>
      <c r="AD112" s="68">
        <v>14</v>
      </c>
      <c r="AE112" s="68">
        <v>5</v>
      </c>
      <c r="AF112" s="68">
        <v>5</v>
      </c>
      <c r="AG112" s="68">
        <v>4</v>
      </c>
      <c r="AH112" s="68">
        <v>3</v>
      </c>
      <c r="AI112" s="68">
        <v>9</v>
      </c>
      <c r="AJ112" s="68">
        <v>5</v>
      </c>
      <c r="AK112" s="68">
        <v>2</v>
      </c>
      <c r="AL112" s="68">
        <v>4</v>
      </c>
      <c r="AM112" s="68">
        <v>3</v>
      </c>
      <c r="AN112" s="68">
        <v>0</v>
      </c>
      <c r="AO112" s="68">
        <v>1</v>
      </c>
      <c r="AP112" s="68">
        <v>0</v>
      </c>
      <c r="AQ112" s="68">
        <v>0</v>
      </c>
      <c r="AR112" s="76">
        <v>55</v>
      </c>
      <c r="AS112" s="68">
        <v>120</v>
      </c>
      <c r="AT112" s="83">
        <v>18.5</v>
      </c>
      <c r="AU112" s="83">
        <v>5.5</v>
      </c>
      <c r="AW112" s="49">
        <f t="shared" si="12"/>
        <v>12.333333333333334</v>
      </c>
      <c r="AX112" s="50">
        <f t="shared" si="13"/>
        <v>0.14414414414414414</v>
      </c>
      <c r="AY112" s="50">
        <f t="shared" si="14"/>
        <v>0.55555555555555558</v>
      </c>
      <c r="AZ112" s="50">
        <f t="shared" si="15"/>
        <v>0.1815541031227306</v>
      </c>
      <c r="BA112" s="45">
        <v>44288</v>
      </c>
      <c r="BB112" s="45">
        <v>882</v>
      </c>
      <c r="BC112" s="45" t="s">
        <v>125</v>
      </c>
      <c r="BD112" s="45">
        <v>51202080403</v>
      </c>
      <c r="BE112" s="45" t="s">
        <v>95</v>
      </c>
      <c r="BF112" s="45">
        <v>38.953399699999999</v>
      </c>
      <c r="BG112" s="45">
        <v>-86.179397600000001</v>
      </c>
      <c r="BH112" s="45" t="s">
        <v>92</v>
      </c>
      <c r="BI112" s="45">
        <v>6</v>
      </c>
      <c r="BJ112" s="45">
        <v>4.5</v>
      </c>
      <c r="BK112" s="45">
        <v>2</v>
      </c>
      <c r="BL112" s="45" t="s">
        <v>96</v>
      </c>
      <c r="BM112" s="45" t="s">
        <v>97</v>
      </c>
      <c r="BN112" s="45">
        <v>0.311</v>
      </c>
      <c r="BO112" s="45" t="s">
        <v>98</v>
      </c>
      <c r="BP112" s="45">
        <v>5.9778130110060749E-5</v>
      </c>
      <c r="BQ112" s="45">
        <v>0.38350000000000001</v>
      </c>
      <c r="BR112" s="45">
        <v>2.1000000000000001E-2</v>
      </c>
      <c r="BS112" s="45">
        <v>12</v>
      </c>
      <c r="BT112" s="45">
        <v>5</v>
      </c>
      <c r="BU112" s="45">
        <v>5</v>
      </c>
      <c r="BV112" s="45">
        <v>6</v>
      </c>
      <c r="BW112" s="45">
        <v>6</v>
      </c>
      <c r="BX112" s="45">
        <v>6</v>
      </c>
      <c r="BY112" s="45">
        <v>5</v>
      </c>
      <c r="BZ112" s="45">
        <v>2</v>
      </c>
      <c r="CA112" s="45">
        <v>2</v>
      </c>
      <c r="CB112" s="45">
        <v>2</v>
      </c>
      <c r="CC112" s="45">
        <v>4</v>
      </c>
      <c r="CD112" s="45">
        <v>2</v>
      </c>
      <c r="CE112" s="45">
        <v>5</v>
      </c>
      <c r="CF112" s="45">
        <v>5.5</v>
      </c>
      <c r="CG112" s="45">
        <v>67.5</v>
      </c>
      <c r="CH112" s="45">
        <v>120</v>
      </c>
    </row>
    <row r="113" spans="1:86" ht="14" customHeight="1" x14ac:dyDescent="0.35">
      <c r="A113" s="79">
        <v>884</v>
      </c>
      <c r="B113" s="61" t="s">
        <v>123</v>
      </c>
      <c r="C113" s="61" t="s">
        <v>122</v>
      </c>
      <c r="D113" s="63">
        <v>38.995700800000002</v>
      </c>
      <c r="E113" s="63">
        <v>-86.111198400000006</v>
      </c>
      <c r="F113" s="59" t="s">
        <v>301</v>
      </c>
      <c r="G113" s="59" t="s">
        <v>91</v>
      </c>
      <c r="H113" s="59">
        <v>51202080401</v>
      </c>
      <c r="I113" s="59">
        <v>38.995700800000002</v>
      </c>
      <c r="J113" s="59">
        <v>-86.111198400000006</v>
      </c>
      <c r="K113" s="59" t="s">
        <v>92</v>
      </c>
      <c r="L113" s="68">
        <v>0</v>
      </c>
      <c r="M113" s="70"/>
      <c r="N113" s="62">
        <v>32.299999999999997</v>
      </c>
      <c r="O113" s="62" t="s">
        <v>93</v>
      </c>
      <c r="P113" s="70"/>
      <c r="Q113" s="86">
        <v>0.5</v>
      </c>
      <c r="R113" s="70"/>
      <c r="S113" s="71">
        <v>0.01</v>
      </c>
      <c r="T113" s="70"/>
      <c r="U113" s="71">
        <v>2E-3</v>
      </c>
      <c r="V113" s="70" t="s">
        <v>94</v>
      </c>
      <c r="W113" s="71">
        <v>0.1</v>
      </c>
      <c r="X113" s="70" t="s">
        <v>94</v>
      </c>
      <c r="Y113" s="71">
        <v>7.9000000000000008E-3</v>
      </c>
      <c r="Z113" s="70" t="s">
        <v>94</v>
      </c>
      <c r="AA113" s="71">
        <v>1.4E-2</v>
      </c>
      <c r="AB113" s="69">
        <v>1.6280002167983346E-3</v>
      </c>
      <c r="AC113" s="62"/>
      <c r="AD113" s="68">
        <v>3</v>
      </c>
      <c r="AE113" s="68">
        <v>0</v>
      </c>
      <c r="AF113" s="68">
        <v>0</v>
      </c>
      <c r="AG113" s="68">
        <v>10</v>
      </c>
      <c r="AH113" s="68">
        <v>8</v>
      </c>
      <c r="AI113" s="68">
        <v>9</v>
      </c>
      <c r="AJ113" s="68">
        <v>5</v>
      </c>
      <c r="AK113" s="68">
        <v>3</v>
      </c>
      <c r="AL113" s="68">
        <v>2</v>
      </c>
      <c r="AM113" s="68">
        <v>3</v>
      </c>
      <c r="AN113" s="68">
        <v>8</v>
      </c>
      <c r="AO113" s="68">
        <v>1</v>
      </c>
      <c r="AP113" s="68">
        <v>4</v>
      </c>
      <c r="AQ113" s="68">
        <v>4</v>
      </c>
      <c r="AR113" s="76">
        <v>60</v>
      </c>
      <c r="AS113" s="68">
        <v>120</v>
      </c>
      <c r="AT113" s="83">
        <v>19</v>
      </c>
      <c r="AU113" s="83">
        <v>5.5</v>
      </c>
      <c r="AW113" s="49">
        <f t="shared" si="12"/>
        <v>10</v>
      </c>
      <c r="AX113" s="50">
        <f t="shared" si="13"/>
        <v>7.9000000000000001E-2</v>
      </c>
      <c r="AY113" s="50">
        <f t="shared" si="14"/>
        <v>0.2</v>
      </c>
      <c r="AZ113" s="50">
        <f t="shared" si="15"/>
        <v>6.5359477124182996E-2</v>
      </c>
      <c r="BA113" s="45">
        <v>44288</v>
      </c>
      <c r="BB113" s="45">
        <v>884</v>
      </c>
      <c r="BC113" s="45" t="s">
        <v>90</v>
      </c>
      <c r="BD113" s="45">
        <v>51202080401</v>
      </c>
      <c r="BE113" s="45" t="s">
        <v>95</v>
      </c>
      <c r="BF113" s="45">
        <v>38.995700800000002</v>
      </c>
      <c r="BG113" s="45">
        <v>-86.111198400000006</v>
      </c>
      <c r="BH113" s="45" t="s">
        <v>92</v>
      </c>
      <c r="BI113" s="45">
        <v>9</v>
      </c>
      <c r="BJ113" s="45">
        <v>5</v>
      </c>
      <c r="BK113" s="45">
        <v>5.2</v>
      </c>
      <c r="BL113" s="45" t="s">
        <v>96</v>
      </c>
      <c r="BM113" s="45" t="s">
        <v>97</v>
      </c>
      <c r="BN113" s="45">
        <v>4.2999999999999997E-2</v>
      </c>
      <c r="BO113" s="45" t="s">
        <v>98</v>
      </c>
      <c r="BP113" s="45">
        <v>2.4016936504416957E-4</v>
      </c>
      <c r="BQ113" s="45">
        <v>0.13</v>
      </c>
      <c r="BR113" s="45">
        <v>3.3000000000000002E-2</v>
      </c>
      <c r="BS113" s="45">
        <v>8</v>
      </c>
      <c r="BT113" s="45">
        <v>0</v>
      </c>
      <c r="BU113" s="45">
        <v>0</v>
      </c>
      <c r="BV113" s="45">
        <v>12</v>
      </c>
      <c r="BW113" s="45">
        <v>8</v>
      </c>
      <c r="BX113" s="45">
        <v>6</v>
      </c>
      <c r="BY113" s="45">
        <v>6.5</v>
      </c>
      <c r="BZ113" s="45">
        <v>2.5</v>
      </c>
      <c r="CA113" s="45">
        <v>2</v>
      </c>
      <c r="CB113" s="45">
        <v>2</v>
      </c>
      <c r="CC113" s="45">
        <v>8</v>
      </c>
      <c r="CD113" s="45">
        <v>1</v>
      </c>
      <c r="CE113" s="45">
        <v>4</v>
      </c>
      <c r="CF113" s="45">
        <v>7</v>
      </c>
      <c r="CG113" s="45">
        <v>67</v>
      </c>
      <c r="CH113" s="45">
        <v>100</v>
      </c>
    </row>
    <row r="114" spans="1:86" ht="14" customHeight="1" x14ac:dyDescent="0.35">
      <c r="A114" s="79">
        <v>886</v>
      </c>
      <c r="B114" s="61" t="s">
        <v>121</v>
      </c>
      <c r="C114" s="61" t="s">
        <v>120</v>
      </c>
      <c r="D114" s="63">
        <v>38.994598400000001</v>
      </c>
      <c r="E114" s="63">
        <v>-86.264999399999994</v>
      </c>
      <c r="F114" s="59" t="s">
        <v>304</v>
      </c>
      <c r="G114" s="59" t="s">
        <v>91</v>
      </c>
      <c r="H114" s="59">
        <v>51202080404</v>
      </c>
      <c r="I114" s="59">
        <v>38.994598400000001</v>
      </c>
      <c r="J114" s="59">
        <v>-86.264999399999994</v>
      </c>
      <c r="K114" s="59" t="s">
        <v>114</v>
      </c>
      <c r="L114" s="68"/>
      <c r="M114" s="70"/>
      <c r="N114" s="62"/>
      <c r="O114" s="62"/>
      <c r="P114" s="70"/>
      <c r="Q114" s="86"/>
      <c r="R114" s="70"/>
      <c r="S114" s="71"/>
      <c r="T114" s="70"/>
      <c r="U114" s="71"/>
      <c r="V114" s="70"/>
      <c r="W114" s="71"/>
      <c r="X114" s="70"/>
      <c r="Y114" s="71"/>
      <c r="Z114" s="70"/>
      <c r="AA114" s="71"/>
      <c r="AB114" s="69"/>
      <c r="AC114" s="62"/>
      <c r="AD114" s="68">
        <v>14</v>
      </c>
      <c r="AE114" s="68">
        <v>5</v>
      </c>
      <c r="AF114" s="68">
        <v>0</v>
      </c>
      <c r="AG114" s="68">
        <v>8</v>
      </c>
      <c r="AH114" s="68">
        <v>6</v>
      </c>
      <c r="AI114" s="68">
        <v>9</v>
      </c>
      <c r="AJ114" s="68">
        <v>8</v>
      </c>
      <c r="AK114" s="68">
        <v>5</v>
      </c>
      <c r="AL114" s="68">
        <v>2</v>
      </c>
      <c r="AM114" s="68">
        <v>3</v>
      </c>
      <c r="AN114" s="68">
        <v>0</v>
      </c>
      <c r="AO114" s="68">
        <v>0</v>
      </c>
      <c r="AP114" s="68">
        <v>0</v>
      </c>
      <c r="AQ114" s="68">
        <v>0</v>
      </c>
      <c r="AR114" s="76">
        <v>60</v>
      </c>
      <c r="AS114" s="68" t="s">
        <v>115</v>
      </c>
      <c r="AT114" s="83"/>
      <c r="AU114" s="83"/>
      <c r="BA114" s="45">
        <v>44288</v>
      </c>
      <c r="BB114" s="45">
        <v>886</v>
      </c>
      <c r="BC114" s="45" t="s">
        <v>101</v>
      </c>
      <c r="BD114" s="45">
        <v>51202080404</v>
      </c>
      <c r="BE114" s="45" t="s">
        <v>95</v>
      </c>
      <c r="BF114" s="45">
        <v>38.994598400000001</v>
      </c>
      <c r="BG114" s="45">
        <v>-86.264999399999994</v>
      </c>
      <c r="BH114" s="45" t="s">
        <v>92</v>
      </c>
      <c r="BI114" s="45">
        <v>4.4000000000000004</v>
      </c>
      <c r="BJ114" s="45">
        <v>5</v>
      </c>
      <c r="BK114" s="45">
        <v>0</v>
      </c>
      <c r="BL114" s="45" t="s">
        <v>96</v>
      </c>
      <c r="BM114" s="45" t="s">
        <v>97</v>
      </c>
      <c r="BN114" s="45">
        <v>3.1E-2</v>
      </c>
      <c r="BO114" s="45" t="s">
        <v>98</v>
      </c>
      <c r="BP114" s="45">
        <v>1.6602116156945823E-4</v>
      </c>
      <c r="BQ114" s="45" t="s">
        <v>103</v>
      </c>
      <c r="BR114" s="45">
        <v>1.6E-2</v>
      </c>
      <c r="BS114" s="45">
        <v>14</v>
      </c>
      <c r="BT114" s="45">
        <v>0</v>
      </c>
      <c r="BU114" s="45">
        <v>5</v>
      </c>
      <c r="BV114" s="45">
        <v>8</v>
      </c>
      <c r="BW114" s="45">
        <v>6</v>
      </c>
      <c r="BX114" s="45">
        <v>9</v>
      </c>
      <c r="BY114" s="45">
        <v>0</v>
      </c>
      <c r="BZ114" s="45">
        <v>5</v>
      </c>
      <c r="CA114" s="45">
        <v>2</v>
      </c>
      <c r="CB114" s="45">
        <v>2</v>
      </c>
      <c r="CC114" s="45">
        <v>4</v>
      </c>
      <c r="CD114" s="45">
        <v>1</v>
      </c>
      <c r="CE114" s="45">
        <v>6</v>
      </c>
      <c r="CF114" s="45">
        <v>7</v>
      </c>
      <c r="CG114" s="45">
        <v>69</v>
      </c>
      <c r="CH114" s="45">
        <v>120</v>
      </c>
    </row>
    <row r="115" spans="1:86" ht="14" customHeight="1" x14ac:dyDescent="0.35">
      <c r="A115" s="79">
        <v>895</v>
      </c>
      <c r="B115" s="61" t="s">
        <v>106</v>
      </c>
      <c r="C115" s="61" t="s">
        <v>119</v>
      </c>
      <c r="D115" s="63">
        <v>39.030998199999999</v>
      </c>
      <c r="E115" s="63">
        <v>-86.1725998</v>
      </c>
      <c r="F115" s="59" t="s">
        <v>302</v>
      </c>
      <c r="G115" s="59" t="s">
        <v>91</v>
      </c>
      <c r="H115" s="59">
        <v>51202080402</v>
      </c>
      <c r="I115" s="59">
        <v>39.030998199999999</v>
      </c>
      <c r="J115" s="59">
        <v>-86.1725998</v>
      </c>
      <c r="K115" s="59" t="s">
        <v>92</v>
      </c>
      <c r="L115" s="68">
        <v>1</v>
      </c>
      <c r="M115" s="70"/>
      <c r="N115" s="62">
        <v>29.2</v>
      </c>
      <c r="O115" s="62" t="s">
        <v>93</v>
      </c>
      <c r="P115" s="70"/>
      <c r="Q115" s="86">
        <v>3</v>
      </c>
      <c r="R115" s="70" t="s">
        <v>94</v>
      </c>
      <c r="S115" s="71">
        <v>2E-3</v>
      </c>
      <c r="T115" s="70"/>
      <c r="U115" s="71">
        <v>6.0000000000000001E-3</v>
      </c>
      <c r="V115" s="70" t="s">
        <v>94</v>
      </c>
      <c r="W115" s="71">
        <v>0.1</v>
      </c>
      <c r="X115" s="70" t="s">
        <v>94</v>
      </c>
      <c r="Y115" s="71">
        <v>7.9000000000000008E-3</v>
      </c>
      <c r="Z115" s="70" t="s">
        <v>94</v>
      </c>
      <c r="AA115" s="71">
        <v>1.4E-2</v>
      </c>
      <c r="AB115" s="69">
        <v>4.437696061512772E-3</v>
      </c>
      <c r="AC115" s="62"/>
      <c r="AD115" s="68">
        <v>10</v>
      </c>
      <c r="AE115" s="68">
        <v>5</v>
      </c>
      <c r="AF115" s="68">
        <v>0</v>
      </c>
      <c r="AG115" s="68">
        <v>10</v>
      </c>
      <c r="AH115" s="68">
        <v>3</v>
      </c>
      <c r="AI115" s="68">
        <v>9</v>
      </c>
      <c r="AJ115" s="68">
        <v>8</v>
      </c>
      <c r="AK115" s="68">
        <v>2</v>
      </c>
      <c r="AL115" s="68">
        <v>4</v>
      </c>
      <c r="AM115" s="68">
        <v>3</v>
      </c>
      <c r="AN115" s="68">
        <v>4</v>
      </c>
      <c r="AO115" s="68">
        <v>1</v>
      </c>
      <c r="AP115" s="68">
        <v>0</v>
      </c>
      <c r="AQ115" s="68">
        <v>0</v>
      </c>
      <c r="AR115" s="76">
        <v>59</v>
      </c>
      <c r="AS115" s="68">
        <v>120</v>
      </c>
      <c r="AT115" s="83">
        <v>17</v>
      </c>
      <c r="AU115" s="83">
        <v>6</v>
      </c>
      <c r="AW115" s="49">
        <f>W115/S115</f>
        <v>50</v>
      </c>
      <c r="AX115" s="50">
        <f>Y115/W115</f>
        <v>7.9000000000000001E-2</v>
      </c>
      <c r="AY115" s="50">
        <f>U115/S115</f>
        <v>3</v>
      </c>
      <c r="AZ115" s="50">
        <f>U115/(S115*3.06)</f>
        <v>0.98039215686274506</v>
      </c>
      <c r="BA115" s="45">
        <v>44288</v>
      </c>
      <c r="BB115" s="45">
        <v>895</v>
      </c>
      <c r="BC115" s="45" t="s">
        <v>106</v>
      </c>
      <c r="BD115" s="45">
        <v>51202080402</v>
      </c>
      <c r="BE115" s="45" t="s">
        <v>95</v>
      </c>
      <c r="BF115" s="45">
        <v>39.030998199999999</v>
      </c>
      <c r="BG115" s="45">
        <v>-86.1725998</v>
      </c>
      <c r="BH115" s="45" t="s">
        <v>92</v>
      </c>
      <c r="BI115" s="45">
        <v>4.4000000000000004</v>
      </c>
      <c r="BJ115" s="45">
        <v>5</v>
      </c>
      <c r="BK115" s="45">
        <v>4.0999999999999996</v>
      </c>
      <c r="BL115" s="45" t="s">
        <v>96</v>
      </c>
      <c r="BM115" s="45" t="s">
        <v>97</v>
      </c>
      <c r="BN115" s="45">
        <v>5.1999999999999998E-2</v>
      </c>
      <c r="BO115" s="45" t="s">
        <v>98</v>
      </c>
      <c r="BP115" s="45">
        <v>1.6602116156945823E-4</v>
      </c>
      <c r="BQ115" s="45">
        <v>0.1285</v>
      </c>
      <c r="BR115" s="45">
        <v>1.4999999999999999E-2</v>
      </c>
      <c r="BS115" s="45">
        <v>8</v>
      </c>
      <c r="BT115" s="45">
        <v>5</v>
      </c>
      <c r="BU115" s="45">
        <v>0</v>
      </c>
      <c r="BV115" s="45">
        <v>4</v>
      </c>
      <c r="BW115" s="45">
        <v>3</v>
      </c>
      <c r="BX115" s="45">
        <v>9</v>
      </c>
      <c r="BY115" s="45">
        <v>5</v>
      </c>
      <c r="BZ115" s="45">
        <v>1.5</v>
      </c>
      <c r="CA115" s="45">
        <v>2</v>
      </c>
      <c r="CB115" s="45">
        <v>2</v>
      </c>
      <c r="CC115" s="45">
        <v>8</v>
      </c>
      <c r="CD115" s="45">
        <v>4</v>
      </c>
      <c r="CE115" s="45">
        <v>6</v>
      </c>
      <c r="CF115" s="45">
        <v>4</v>
      </c>
      <c r="CG115" s="45">
        <v>61.5</v>
      </c>
      <c r="CH115" s="45">
        <v>120</v>
      </c>
    </row>
    <row r="116" spans="1:86" ht="14" customHeight="1" x14ac:dyDescent="0.35">
      <c r="A116" s="79">
        <v>901</v>
      </c>
      <c r="B116" s="62" t="s">
        <v>111</v>
      </c>
      <c r="C116" s="61" t="s">
        <v>118</v>
      </c>
      <c r="D116" s="63">
        <v>38.998901400000001</v>
      </c>
      <c r="E116" s="63">
        <v>-86.145797700000003</v>
      </c>
      <c r="F116" s="59" t="s">
        <v>301</v>
      </c>
      <c r="G116" s="59" t="s">
        <v>91</v>
      </c>
      <c r="H116" s="59">
        <v>51202080401</v>
      </c>
      <c r="I116" s="59">
        <v>38.998901400000001</v>
      </c>
      <c r="J116" s="59">
        <v>-86.145797700000003</v>
      </c>
      <c r="K116" s="59" t="s">
        <v>92</v>
      </c>
      <c r="L116" s="68">
        <v>0</v>
      </c>
      <c r="M116" s="70"/>
      <c r="N116" s="62">
        <v>137.4</v>
      </c>
      <c r="O116" s="62" t="s">
        <v>93</v>
      </c>
      <c r="P116" s="70" t="s">
        <v>94</v>
      </c>
      <c r="Q116" s="86">
        <v>0.5</v>
      </c>
      <c r="R116" s="70"/>
      <c r="S116" s="71">
        <v>4.0000000000000001E-3</v>
      </c>
      <c r="T116" s="70"/>
      <c r="U116" s="71">
        <v>3.0000000000000001E-3</v>
      </c>
      <c r="V116" s="70" t="s">
        <v>94</v>
      </c>
      <c r="W116" s="71">
        <v>0.1</v>
      </c>
      <c r="X116" s="70" t="s">
        <v>94</v>
      </c>
      <c r="Y116" s="71">
        <v>7.9000000000000008E-3</v>
      </c>
      <c r="Z116" s="70" t="s">
        <v>94</v>
      </c>
      <c r="AA116" s="71">
        <v>1.4E-2</v>
      </c>
      <c r="AB116" s="69">
        <v>4.6075120338387281E-4</v>
      </c>
      <c r="AC116" s="62"/>
      <c r="AD116" s="68">
        <v>6</v>
      </c>
      <c r="AE116" s="68">
        <v>5</v>
      </c>
      <c r="AF116" s="68">
        <v>5</v>
      </c>
      <c r="AG116" s="68">
        <v>8</v>
      </c>
      <c r="AH116" s="68">
        <v>6</v>
      </c>
      <c r="AI116" s="68">
        <v>9</v>
      </c>
      <c r="AJ116" s="68">
        <v>5</v>
      </c>
      <c r="AK116" s="68">
        <v>3</v>
      </c>
      <c r="AL116" s="68">
        <v>2</v>
      </c>
      <c r="AM116" s="68">
        <v>3</v>
      </c>
      <c r="AN116" s="68">
        <v>4</v>
      </c>
      <c r="AO116" s="68">
        <v>0</v>
      </c>
      <c r="AP116" s="68">
        <v>0</v>
      </c>
      <c r="AQ116" s="68">
        <v>0</v>
      </c>
      <c r="AR116" s="76">
        <v>56</v>
      </c>
      <c r="AS116" s="68">
        <v>120</v>
      </c>
      <c r="AT116" s="83">
        <v>17.5</v>
      </c>
      <c r="AU116" s="83">
        <v>5</v>
      </c>
      <c r="AW116" s="49">
        <f>W116/S116</f>
        <v>25</v>
      </c>
      <c r="AX116" s="50">
        <f>Y116/W116</f>
        <v>7.9000000000000001E-2</v>
      </c>
      <c r="AY116" s="50">
        <f>U116/S116</f>
        <v>0.75</v>
      </c>
      <c r="AZ116" s="50">
        <f>U116/(S116*3.06)</f>
        <v>0.24509803921568626</v>
      </c>
      <c r="BA116" s="45">
        <v>44288</v>
      </c>
      <c r="BB116" s="45">
        <v>901</v>
      </c>
      <c r="BC116" s="45" t="s">
        <v>90</v>
      </c>
      <c r="BD116" s="45">
        <v>51202080401</v>
      </c>
      <c r="BE116" s="45" t="s">
        <v>95</v>
      </c>
      <c r="BF116" s="45">
        <v>38.998901400000001</v>
      </c>
      <c r="BG116" s="45">
        <v>-86.145797700000003</v>
      </c>
      <c r="BH116" s="45" t="s">
        <v>92</v>
      </c>
      <c r="BI116" s="45">
        <v>6</v>
      </c>
      <c r="BJ116" s="45">
        <v>5</v>
      </c>
      <c r="BK116" s="45">
        <v>26.9</v>
      </c>
      <c r="BL116" s="45" t="s">
        <v>96</v>
      </c>
      <c r="BM116" s="45" t="s">
        <v>97</v>
      </c>
      <c r="BN116" s="45">
        <v>0.13500000000000001</v>
      </c>
      <c r="BO116" s="45" t="s">
        <v>98</v>
      </c>
      <c r="BP116" s="45">
        <v>1.8903330013787928E-4</v>
      </c>
      <c r="BQ116" s="45">
        <v>0.17899999999999999</v>
      </c>
      <c r="BR116" s="45">
        <v>1.0999999999999999E-2</v>
      </c>
      <c r="BS116" s="45">
        <v>12</v>
      </c>
      <c r="BT116" s="45">
        <v>0</v>
      </c>
      <c r="BU116" s="45">
        <v>2.5</v>
      </c>
      <c r="BV116" s="45">
        <v>6</v>
      </c>
      <c r="BW116" s="45">
        <v>6</v>
      </c>
      <c r="BX116" s="45">
        <v>7.5</v>
      </c>
      <c r="BY116" s="45">
        <v>0</v>
      </c>
      <c r="BZ116" s="45">
        <v>1.3</v>
      </c>
      <c r="CA116" s="45">
        <v>2</v>
      </c>
      <c r="CB116" s="45">
        <v>1</v>
      </c>
      <c r="CC116" s="45">
        <v>0</v>
      </c>
      <c r="CD116" s="45">
        <v>1</v>
      </c>
      <c r="CE116" s="45">
        <v>4</v>
      </c>
      <c r="CF116" s="45">
        <v>7</v>
      </c>
      <c r="CG116" s="45">
        <v>50.3</v>
      </c>
      <c r="CH116" s="45">
        <v>100</v>
      </c>
    </row>
    <row r="117" spans="1:86" ht="14" customHeight="1" x14ac:dyDescent="0.35">
      <c r="A117" s="79">
        <v>903</v>
      </c>
      <c r="B117" s="61" t="s">
        <v>117</v>
      </c>
      <c r="C117" s="61" t="s">
        <v>116</v>
      </c>
      <c r="D117" s="63">
        <v>39.020198800000003</v>
      </c>
      <c r="E117" s="63">
        <v>-86.181999200000007</v>
      </c>
      <c r="F117" s="59" t="s">
        <v>302</v>
      </c>
      <c r="G117" s="59" t="s">
        <v>91</v>
      </c>
      <c r="H117" s="59">
        <v>51202080402</v>
      </c>
      <c r="I117" s="59">
        <v>39.020198800000003</v>
      </c>
      <c r="J117" s="59">
        <v>-86.181999200000007</v>
      </c>
      <c r="K117" s="59" t="s">
        <v>92</v>
      </c>
      <c r="L117" s="68">
        <v>2</v>
      </c>
      <c r="M117" s="70"/>
      <c r="N117" s="62">
        <v>62.7</v>
      </c>
      <c r="O117" s="62" t="s">
        <v>93</v>
      </c>
      <c r="P117" s="70"/>
      <c r="Q117" s="86">
        <v>0.5</v>
      </c>
      <c r="R117" s="70"/>
      <c r="S117" s="71">
        <v>3.0000000000000001E-3</v>
      </c>
      <c r="T117" s="70"/>
      <c r="U117" s="71">
        <v>5.0000000000000001E-3</v>
      </c>
      <c r="V117" s="70"/>
      <c r="W117" s="71">
        <v>1.8694999999999999</v>
      </c>
      <c r="X117" s="70"/>
      <c r="Y117" s="71">
        <v>1.8480000000000001</v>
      </c>
      <c r="Z117" s="70" t="s">
        <v>94</v>
      </c>
      <c r="AA117" s="71">
        <v>1.4E-2</v>
      </c>
      <c r="AB117" s="69">
        <v>4.2748530858530724E-3</v>
      </c>
      <c r="AC117" s="62"/>
      <c r="AD117" s="68">
        <v>6</v>
      </c>
      <c r="AE117" s="68">
        <v>5</v>
      </c>
      <c r="AF117" s="68">
        <v>5</v>
      </c>
      <c r="AG117" s="68">
        <v>14</v>
      </c>
      <c r="AH117" s="68">
        <v>6</v>
      </c>
      <c r="AI117" s="68">
        <v>9</v>
      </c>
      <c r="AJ117" s="68">
        <v>5</v>
      </c>
      <c r="AK117" s="68">
        <v>1</v>
      </c>
      <c r="AL117" s="68">
        <v>2</v>
      </c>
      <c r="AM117" s="68">
        <v>3</v>
      </c>
      <c r="AN117" s="68">
        <v>4</v>
      </c>
      <c r="AO117" s="68">
        <v>1</v>
      </c>
      <c r="AP117" s="68">
        <v>0</v>
      </c>
      <c r="AQ117" s="68">
        <v>0</v>
      </c>
      <c r="AR117" s="76">
        <v>61</v>
      </c>
      <c r="AS117" s="68">
        <v>120</v>
      </c>
      <c r="AT117" s="83">
        <v>16.5</v>
      </c>
      <c r="AU117" s="83">
        <v>6</v>
      </c>
      <c r="AW117" s="49">
        <f>W117/S117</f>
        <v>623.16666666666663</v>
      </c>
      <c r="AX117" s="50">
        <f>Y117/W117</f>
        <v>0.98849959882321481</v>
      </c>
      <c r="AY117" s="50">
        <f>U117/S117</f>
        <v>1.6666666666666667</v>
      </c>
      <c r="AZ117" s="50">
        <f>U117/(S117*3.06)</f>
        <v>0.54466230936819171</v>
      </c>
      <c r="BA117" s="45">
        <v>44288</v>
      </c>
      <c r="BB117" s="45">
        <v>903</v>
      </c>
      <c r="BC117" s="45" t="s">
        <v>106</v>
      </c>
      <c r="BD117" s="45">
        <v>51202080402</v>
      </c>
      <c r="BE117" s="45" t="s">
        <v>95</v>
      </c>
      <c r="BF117" s="45">
        <v>39.020198800000003</v>
      </c>
      <c r="BG117" s="45">
        <v>-86.181999200000007</v>
      </c>
      <c r="BH117" s="45" t="s">
        <v>92</v>
      </c>
      <c r="BI117" s="45">
        <v>5</v>
      </c>
      <c r="BJ117" s="45">
        <v>5</v>
      </c>
      <c r="BK117" s="45">
        <v>3.1</v>
      </c>
      <c r="BL117" s="45">
        <v>4.9999999999998934</v>
      </c>
      <c r="BM117" s="45" t="s">
        <v>97</v>
      </c>
      <c r="BN117" s="45">
        <v>0.53100000000000003</v>
      </c>
      <c r="BO117" s="45" t="s">
        <v>98</v>
      </c>
      <c r="BP117" s="45">
        <v>1.7433317459562177E-4</v>
      </c>
      <c r="BQ117" s="45">
        <v>0.58299999999999996</v>
      </c>
      <c r="BR117" s="45">
        <v>1.0999999999999999E-2</v>
      </c>
      <c r="BS117" s="45">
        <v>10</v>
      </c>
      <c r="BT117" s="45">
        <v>5</v>
      </c>
      <c r="BU117" s="45">
        <v>5</v>
      </c>
      <c r="BV117" s="45">
        <v>6</v>
      </c>
      <c r="BW117" s="45">
        <v>8</v>
      </c>
      <c r="BX117" s="45">
        <v>9</v>
      </c>
      <c r="BY117" s="45">
        <v>0</v>
      </c>
      <c r="BZ117" s="45">
        <v>2.5</v>
      </c>
      <c r="CA117" s="45">
        <v>1</v>
      </c>
      <c r="CB117" s="45">
        <v>2</v>
      </c>
      <c r="CC117" s="45">
        <v>4</v>
      </c>
      <c r="CD117" s="45">
        <v>3</v>
      </c>
      <c r="CE117" s="45">
        <v>6</v>
      </c>
      <c r="CF117" s="45">
        <v>7</v>
      </c>
      <c r="CG117" s="45">
        <v>68.5</v>
      </c>
      <c r="CH117" s="45">
        <v>120</v>
      </c>
    </row>
    <row r="118" spans="1:86" ht="14" customHeight="1" x14ac:dyDescent="0.35">
      <c r="A118" s="79">
        <v>905</v>
      </c>
      <c r="B118" s="61" t="s">
        <v>113</v>
      </c>
      <c r="C118" s="61" t="s">
        <v>112</v>
      </c>
      <c r="D118" s="63">
        <v>39.003299699999999</v>
      </c>
      <c r="E118" s="63">
        <v>-86.262496900000002</v>
      </c>
      <c r="F118" s="59" t="s">
        <v>304</v>
      </c>
      <c r="G118" s="59" t="s">
        <v>91</v>
      </c>
      <c r="H118" s="59">
        <v>51202080404</v>
      </c>
      <c r="I118" s="59">
        <v>39.003299699999999</v>
      </c>
      <c r="J118" s="59">
        <v>-86.262496900000002</v>
      </c>
      <c r="K118" s="59" t="s">
        <v>114</v>
      </c>
      <c r="L118" s="68"/>
      <c r="M118" s="70"/>
      <c r="N118" s="62"/>
      <c r="O118" s="62"/>
      <c r="P118" s="70"/>
      <c r="Q118" s="86"/>
      <c r="R118" s="70"/>
      <c r="S118" s="71"/>
      <c r="T118" s="70"/>
      <c r="U118" s="71"/>
      <c r="V118" s="70"/>
      <c r="W118" s="71"/>
      <c r="X118" s="70"/>
      <c r="Y118" s="71"/>
      <c r="Z118" s="70"/>
      <c r="AA118" s="71"/>
      <c r="AB118" s="69"/>
      <c r="AC118" s="62"/>
      <c r="AD118" s="68">
        <v>10</v>
      </c>
      <c r="AE118" s="68">
        <v>5</v>
      </c>
      <c r="AF118" s="68">
        <v>5</v>
      </c>
      <c r="AG118" s="68">
        <v>4</v>
      </c>
      <c r="AH118" s="68">
        <v>3</v>
      </c>
      <c r="AI118" s="68">
        <v>9</v>
      </c>
      <c r="AJ118" s="68">
        <v>6.5</v>
      </c>
      <c r="AK118" s="68">
        <v>5</v>
      </c>
      <c r="AL118" s="68">
        <v>4</v>
      </c>
      <c r="AM118" s="68">
        <v>3</v>
      </c>
      <c r="AN118" s="68">
        <v>0</v>
      </c>
      <c r="AO118" s="68">
        <v>0</v>
      </c>
      <c r="AP118" s="68">
        <v>0</v>
      </c>
      <c r="AQ118" s="68">
        <v>0</v>
      </c>
      <c r="AR118" s="76">
        <v>54.5</v>
      </c>
      <c r="AS118" s="68" t="s">
        <v>115</v>
      </c>
      <c r="AT118" s="83"/>
      <c r="AU118" s="83"/>
      <c r="BA118" s="45">
        <v>44288</v>
      </c>
      <c r="BB118" s="45">
        <v>905</v>
      </c>
      <c r="BC118" s="45" t="s">
        <v>101</v>
      </c>
      <c r="BD118" s="45">
        <v>51202080404</v>
      </c>
      <c r="BE118" s="45" t="s">
        <v>95</v>
      </c>
      <c r="BF118" s="45">
        <v>39.003299699999999</v>
      </c>
      <c r="BG118" s="45">
        <v>-86.262496900000002</v>
      </c>
      <c r="BH118" s="45" t="s">
        <v>92</v>
      </c>
      <c r="BI118" s="45">
        <v>5.5</v>
      </c>
      <c r="BJ118" s="45">
        <v>5</v>
      </c>
      <c r="BK118" s="45">
        <v>0</v>
      </c>
      <c r="BL118" s="45">
        <v>0.99999999999988987</v>
      </c>
      <c r="BM118" s="45" t="s">
        <v>97</v>
      </c>
      <c r="BN118" s="45">
        <v>8.5000000000000006E-2</v>
      </c>
      <c r="BO118" s="45" t="s">
        <v>98</v>
      </c>
      <c r="BP118" s="45">
        <v>1.8154768923451525E-4</v>
      </c>
      <c r="BQ118" s="45">
        <v>0.17</v>
      </c>
      <c r="BR118" s="45">
        <v>1.2E-2</v>
      </c>
      <c r="BS118" s="45">
        <v>10</v>
      </c>
      <c r="BT118" s="45">
        <v>5</v>
      </c>
      <c r="BU118" s="45">
        <v>5</v>
      </c>
      <c r="BV118" s="45">
        <v>6</v>
      </c>
      <c r="BW118" s="45">
        <v>6</v>
      </c>
      <c r="BX118" s="45">
        <v>9</v>
      </c>
      <c r="BY118" s="45">
        <v>5</v>
      </c>
      <c r="BZ118" s="45">
        <v>5</v>
      </c>
      <c r="CA118" s="45">
        <v>2</v>
      </c>
      <c r="CB118" s="45">
        <v>3</v>
      </c>
      <c r="CC118" s="45">
        <v>4</v>
      </c>
      <c r="CD118" s="45">
        <v>2</v>
      </c>
      <c r="CE118" s="45">
        <v>6</v>
      </c>
      <c r="CF118" s="45">
        <v>4</v>
      </c>
      <c r="CG118" s="45">
        <v>72</v>
      </c>
      <c r="CH118" s="45">
        <v>120</v>
      </c>
    </row>
    <row r="119" spans="1:86" ht="14" customHeight="1" x14ac:dyDescent="0.35">
      <c r="A119" s="79">
        <v>909</v>
      </c>
      <c r="B119" s="62" t="s">
        <v>111</v>
      </c>
      <c r="C119" s="61" t="s">
        <v>110</v>
      </c>
      <c r="D119" s="63">
        <v>38.973800699999998</v>
      </c>
      <c r="E119" s="63">
        <v>-86.139099099999996</v>
      </c>
      <c r="F119" s="59" t="s">
        <v>301</v>
      </c>
      <c r="G119" s="59" t="s">
        <v>91</v>
      </c>
      <c r="H119" s="59">
        <v>51202080401</v>
      </c>
      <c r="I119" s="59">
        <v>38.973800699999998</v>
      </c>
      <c r="J119" s="59">
        <v>-86.139099099999996</v>
      </c>
      <c r="K119" s="59" t="s">
        <v>92</v>
      </c>
      <c r="L119" s="68">
        <v>1</v>
      </c>
      <c r="M119" s="70"/>
      <c r="N119" s="62">
        <v>9.8000000000000007</v>
      </c>
      <c r="O119" s="62" t="s">
        <v>93</v>
      </c>
      <c r="P119" s="70" t="s">
        <v>94</v>
      </c>
      <c r="Q119" s="86">
        <v>0.5</v>
      </c>
      <c r="R119" s="70"/>
      <c r="S119" s="71">
        <v>7.0000000000000001E-3</v>
      </c>
      <c r="T119" s="70"/>
      <c r="U119" s="71">
        <v>1.0999999999999999E-2</v>
      </c>
      <c r="V119" s="70"/>
      <c r="W119" s="71">
        <v>0.502</v>
      </c>
      <c r="X119" s="70"/>
      <c r="Y119" s="71">
        <v>0.50600000000000001</v>
      </c>
      <c r="Z119" s="70" t="s">
        <v>94</v>
      </c>
      <c r="AA119" s="71">
        <v>1.4E-2</v>
      </c>
      <c r="AB119" s="69">
        <v>4.437696061512772E-3</v>
      </c>
      <c r="AC119" s="62"/>
      <c r="AD119" s="68">
        <v>10</v>
      </c>
      <c r="AE119" s="68">
        <v>5</v>
      </c>
      <c r="AF119" s="68">
        <v>5</v>
      </c>
      <c r="AG119" s="68">
        <v>4</v>
      </c>
      <c r="AH119" s="68">
        <v>8</v>
      </c>
      <c r="AI119" s="68">
        <v>9</v>
      </c>
      <c r="AJ119" s="68">
        <v>5</v>
      </c>
      <c r="AK119" s="68">
        <v>3</v>
      </c>
      <c r="AL119" s="68">
        <v>4</v>
      </c>
      <c r="AM119" s="68">
        <v>2</v>
      </c>
      <c r="AN119" s="68">
        <v>4</v>
      </c>
      <c r="AO119" s="68">
        <v>0</v>
      </c>
      <c r="AP119" s="68">
        <v>0</v>
      </c>
      <c r="AQ119" s="68">
        <v>0</v>
      </c>
      <c r="AR119" s="76">
        <v>59</v>
      </c>
      <c r="AS119" s="68">
        <v>250</v>
      </c>
      <c r="AT119" s="83">
        <v>17</v>
      </c>
      <c r="AU119" s="83">
        <v>6</v>
      </c>
      <c r="AW119" s="49">
        <f t="shared" ref="AW119:AW126" si="16">W119/S119</f>
        <v>71.714285714285708</v>
      </c>
      <c r="AX119" s="50">
        <f t="shared" ref="AX119:AX126" si="17">Y119/W119</f>
        <v>1.0079681274900398</v>
      </c>
      <c r="AY119" s="50">
        <f t="shared" ref="AY119:AY126" si="18">U119/S119</f>
        <v>1.5714285714285714</v>
      </c>
      <c r="AZ119" s="50">
        <f t="shared" ref="AZ119:AZ126" si="19">U119/(S119*3.06)</f>
        <v>0.51353874883286643</v>
      </c>
      <c r="BA119" s="45">
        <v>44288</v>
      </c>
      <c r="BB119" s="45">
        <v>909</v>
      </c>
      <c r="BC119" s="45" t="s">
        <v>90</v>
      </c>
      <c r="BD119" s="45">
        <v>51202080401</v>
      </c>
      <c r="BE119" s="45" t="s">
        <v>95</v>
      </c>
      <c r="BF119" s="45">
        <v>38.973800699999998</v>
      </c>
      <c r="BG119" s="45">
        <v>-86.139099099999996</v>
      </c>
      <c r="BH119" s="45" t="s">
        <v>92</v>
      </c>
      <c r="BI119" s="45">
        <v>5</v>
      </c>
      <c r="BJ119" s="45">
        <v>5</v>
      </c>
      <c r="BK119" s="45">
        <v>3.1</v>
      </c>
      <c r="BL119" s="45" t="s">
        <v>96</v>
      </c>
      <c r="BM119" s="45" t="s">
        <v>97</v>
      </c>
      <c r="BN119" s="45">
        <v>0.16</v>
      </c>
      <c r="BO119" s="45" t="s">
        <v>98</v>
      </c>
      <c r="BP119" s="45">
        <v>1.7433317459562177E-4</v>
      </c>
      <c r="BQ119" s="45">
        <v>0.23300000000000001</v>
      </c>
      <c r="BR119" s="45">
        <v>0.01</v>
      </c>
      <c r="BS119" s="45">
        <v>10</v>
      </c>
      <c r="BT119" s="45">
        <v>0</v>
      </c>
      <c r="BU119" s="45">
        <v>0</v>
      </c>
      <c r="BV119" s="45">
        <v>6</v>
      </c>
      <c r="BW119" s="45">
        <v>8</v>
      </c>
      <c r="BX119" s="45">
        <v>9</v>
      </c>
      <c r="BY119" s="45">
        <v>5</v>
      </c>
      <c r="BZ119" s="45">
        <v>1</v>
      </c>
      <c r="CA119" s="45">
        <v>2</v>
      </c>
      <c r="CB119" s="45">
        <v>2</v>
      </c>
      <c r="CC119" s="45">
        <v>4</v>
      </c>
      <c r="CD119" s="45">
        <v>1</v>
      </c>
      <c r="CE119" s="45">
        <v>4</v>
      </c>
      <c r="CF119" s="45">
        <v>4</v>
      </c>
      <c r="CG119" s="45">
        <v>56</v>
      </c>
      <c r="CH119" s="45">
        <v>120</v>
      </c>
    </row>
    <row r="120" spans="1:86" ht="14" customHeight="1" x14ac:dyDescent="0.35">
      <c r="A120" s="79">
        <v>912</v>
      </c>
      <c r="B120" s="61" t="s">
        <v>89</v>
      </c>
      <c r="C120" s="61" t="s">
        <v>110</v>
      </c>
      <c r="D120" s="63">
        <v>38.973800699999998</v>
      </c>
      <c r="E120" s="63">
        <v>-86.1356964</v>
      </c>
      <c r="F120" s="59" t="s">
        <v>301</v>
      </c>
      <c r="G120" s="59" t="s">
        <v>91</v>
      </c>
      <c r="H120" s="59">
        <v>51202080401</v>
      </c>
      <c r="I120" s="59">
        <v>38.973800699999998</v>
      </c>
      <c r="J120" s="59">
        <v>-86.1356964</v>
      </c>
      <c r="K120" s="59" t="s">
        <v>92</v>
      </c>
      <c r="L120" s="68">
        <v>0</v>
      </c>
      <c r="M120" s="70"/>
      <c r="N120" s="62">
        <v>6.3</v>
      </c>
      <c r="O120" s="62" t="s">
        <v>93</v>
      </c>
      <c r="P120" s="70"/>
      <c r="Q120" s="86">
        <v>0.5</v>
      </c>
      <c r="R120" s="70"/>
      <c r="S120" s="71">
        <v>0.01</v>
      </c>
      <c r="T120" s="70"/>
      <c r="U120" s="71">
        <v>2E-3</v>
      </c>
      <c r="V120" s="70"/>
      <c r="W120" s="71">
        <v>0.10100000000000001</v>
      </c>
      <c r="X120" s="70" t="s">
        <v>94</v>
      </c>
      <c r="Y120" s="71">
        <v>7.9000000000000008E-3</v>
      </c>
      <c r="Z120" s="70" t="s">
        <v>94</v>
      </c>
      <c r="AA120" s="71">
        <v>1.4E-2</v>
      </c>
      <c r="AB120" s="69">
        <v>4.2748530858530724E-3</v>
      </c>
      <c r="AC120" s="62"/>
      <c r="AD120" s="68">
        <v>10</v>
      </c>
      <c r="AE120" s="68">
        <v>5</v>
      </c>
      <c r="AF120" s="68">
        <v>0</v>
      </c>
      <c r="AG120" s="68">
        <v>8</v>
      </c>
      <c r="AH120" s="68">
        <v>6</v>
      </c>
      <c r="AI120" s="68">
        <v>9</v>
      </c>
      <c r="AJ120" s="68">
        <v>5</v>
      </c>
      <c r="AK120" s="68">
        <v>1</v>
      </c>
      <c r="AL120" s="68">
        <v>2</v>
      </c>
      <c r="AM120" s="68">
        <v>3</v>
      </c>
      <c r="AN120" s="68">
        <v>4</v>
      </c>
      <c r="AO120" s="68">
        <v>1</v>
      </c>
      <c r="AP120" s="68">
        <v>0</v>
      </c>
      <c r="AQ120" s="68">
        <v>0</v>
      </c>
      <c r="AR120" s="76">
        <v>54</v>
      </c>
      <c r="AS120" s="68">
        <v>250</v>
      </c>
      <c r="AT120" s="83">
        <v>16.5</v>
      </c>
      <c r="AU120" s="83">
        <v>6</v>
      </c>
      <c r="AW120" s="49">
        <f t="shared" si="16"/>
        <v>10.1</v>
      </c>
      <c r="AX120" s="50">
        <f t="shared" si="17"/>
        <v>7.8217821782178218E-2</v>
      </c>
      <c r="AY120" s="50">
        <f t="shared" si="18"/>
        <v>0.2</v>
      </c>
      <c r="AZ120" s="50">
        <f t="shared" si="19"/>
        <v>6.5359477124182996E-2</v>
      </c>
      <c r="BA120" s="45">
        <v>44288</v>
      </c>
      <c r="BB120" s="45">
        <v>912</v>
      </c>
      <c r="BC120" s="45" t="s">
        <v>90</v>
      </c>
      <c r="BD120" s="45">
        <v>51202080401</v>
      </c>
      <c r="BE120" s="45" t="s">
        <v>95</v>
      </c>
      <c r="BF120" s="45">
        <v>38.973800699999998</v>
      </c>
      <c r="BG120" s="45">
        <v>-86.1356964</v>
      </c>
      <c r="BH120" s="45" t="s">
        <v>92</v>
      </c>
      <c r="BI120" s="45">
        <v>4</v>
      </c>
      <c r="BJ120" s="45">
        <v>5</v>
      </c>
      <c r="BK120" s="45">
        <v>6.3</v>
      </c>
      <c r="BL120" s="45" t="s">
        <v>96</v>
      </c>
      <c r="BM120" s="45" t="s">
        <v>97</v>
      </c>
      <c r="BN120" s="45">
        <v>0.29599999999999999</v>
      </c>
      <c r="BO120" s="45" t="s">
        <v>98</v>
      </c>
      <c r="BP120" s="45">
        <v>1.6068228989907704E-4</v>
      </c>
      <c r="BQ120" s="45">
        <v>0.34699999999999998</v>
      </c>
      <c r="BR120" s="45">
        <v>0.01</v>
      </c>
      <c r="BS120" s="45">
        <v>14</v>
      </c>
      <c r="BT120" s="45">
        <v>5</v>
      </c>
      <c r="BU120" s="45">
        <v>0</v>
      </c>
      <c r="BV120" s="45">
        <v>2</v>
      </c>
      <c r="BW120" s="45">
        <v>8</v>
      </c>
      <c r="BX120" s="45">
        <v>6</v>
      </c>
      <c r="BY120" s="45">
        <v>5</v>
      </c>
      <c r="BZ120" s="45">
        <v>2</v>
      </c>
      <c r="CA120" s="45">
        <v>2</v>
      </c>
      <c r="CB120" s="45">
        <v>3</v>
      </c>
      <c r="CC120" s="45">
        <v>4</v>
      </c>
      <c r="CD120" s="45">
        <v>3</v>
      </c>
      <c r="CE120" s="45">
        <v>8</v>
      </c>
      <c r="CF120" s="45">
        <v>7</v>
      </c>
      <c r="CG120" s="45">
        <v>69</v>
      </c>
      <c r="CH120" s="45">
        <v>120</v>
      </c>
    </row>
    <row r="121" spans="1:86" ht="14" customHeight="1" x14ac:dyDescent="0.35">
      <c r="A121" s="79">
        <v>914</v>
      </c>
      <c r="B121" s="61" t="s">
        <v>109</v>
      </c>
      <c r="C121" s="61" t="s">
        <v>108</v>
      </c>
      <c r="D121" s="63">
        <v>39.021900199999997</v>
      </c>
      <c r="E121" s="63">
        <v>-86.2606964</v>
      </c>
      <c r="F121" s="59" t="s">
        <v>304</v>
      </c>
      <c r="G121" s="59" t="s">
        <v>91</v>
      </c>
      <c r="H121" s="59">
        <v>51202080404</v>
      </c>
      <c r="I121" s="59">
        <v>39.021900199999997</v>
      </c>
      <c r="J121" s="59">
        <v>-86.2606964</v>
      </c>
      <c r="K121" s="59" t="s">
        <v>92</v>
      </c>
      <c r="L121" s="68">
        <v>1</v>
      </c>
      <c r="M121" s="70"/>
      <c r="N121" s="62">
        <v>48</v>
      </c>
      <c r="O121" s="62" t="s">
        <v>93</v>
      </c>
      <c r="P121" s="70"/>
      <c r="Q121" s="86">
        <v>3</v>
      </c>
      <c r="R121" s="70"/>
      <c r="S121" s="71">
        <v>4.1000000000000002E-2</v>
      </c>
      <c r="T121" s="70"/>
      <c r="U121" s="71">
        <v>4.0000000000000001E-3</v>
      </c>
      <c r="V121" s="70"/>
      <c r="W121" s="71">
        <v>0.36799999999999999</v>
      </c>
      <c r="X121" s="70" t="s">
        <v>94</v>
      </c>
      <c r="Y121" s="71">
        <v>7.9000000000000008E-3</v>
      </c>
      <c r="Z121" s="70"/>
      <c r="AA121" s="71">
        <v>7.4999999999999997E-2</v>
      </c>
      <c r="AB121" s="69" t="s">
        <v>102</v>
      </c>
      <c r="AC121" s="62"/>
      <c r="AD121" s="68">
        <v>12</v>
      </c>
      <c r="AE121" s="68">
        <v>0</v>
      </c>
      <c r="AF121" s="68">
        <v>0</v>
      </c>
      <c r="AG121" s="68">
        <v>10</v>
      </c>
      <c r="AH121" s="68">
        <v>4.5</v>
      </c>
      <c r="AI121" s="68">
        <v>9</v>
      </c>
      <c r="AJ121" s="68">
        <v>5</v>
      </c>
      <c r="AK121" s="68">
        <v>5</v>
      </c>
      <c r="AL121" s="68">
        <v>2</v>
      </c>
      <c r="AM121" s="68">
        <v>2</v>
      </c>
      <c r="AN121" s="68">
        <v>4</v>
      </c>
      <c r="AO121" s="68">
        <v>1</v>
      </c>
      <c r="AP121" s="68">
        <v>0</v>
      </c>
      <c r="AQ121" s="68">
        <v>0</v>
      </c>
      <c r="AR121" s="76">
        <v>54.5</v>
      </c>
      <c r="AS121" s="68">
        <v>120</v>
      </c>
      <c r="AT121" s="83"/>
      <c r="AU121" s="83">
        <v>6</v>
      </c>
      <c r="AW121" s="49">
        <f t="shared" si="16"/>
        <v>8.9756097560975601</v>
      </c>
      <c r="AX121" s="50">
        <f t="shared" si="17"/>
        <v>2.1467391304347827E-2</v>
      </c>
      <c r="AY121" s="50">
        <f t="shared" si="18"/>
        <v>9.7560975609756101E-2</v>
      </c>
      <c r="AZ121" s="50">
        <f t="shared" si="19"/>
        <v>3.1882671767894145E-2</v>
      </c>
      <c r="BA121" s="45">
        <v>44288</v>
      </c>
      <c r="BB121" s="45">
        <v>914</v>
      </c>
      <c r="BC121" s="45" t="s">
        <v>101</v>
      </c>
      <c r="BD121" s="45">
        <v>51202080404</v>
      </c>
      <c r="BE121" s="45" t="s">
        <v>95</v>
      </c>
      <c r="BF121" s="45">
        <v>39.021900199999997</v>
      </c>
      <c r="BG121" s="45">
        <v>-86.2606964</v>
      </c>
      <c r="BH121" s="45" t="s">
        <v>92</v>
      </c>
      <c r="BI121" s="45">
        <v>6.5</v>
      </c>
      <c r="BJ121" s="45">
        <v>4</v>
      </c>
      <c r="BK121" s="45">
        <v>21.1</v>
      </c>
      <c r="BL121" s="45">
        <v>5.5999999999998273</v>
      </c>
      <c r="BM121" s="45" t="s">
        <v>97</v>
      </c>
      <c r="BN121" s="45">
        <v>0.38800000000000001</v>
      </c>
      <c r="BO121" s="45" t="s">
        <v>98</v>
      </c>
      <c r="BP121" s="45">
        <v>1.9680160846588484E-5</v>
      </c>
      <c r="BQ121" s="45">
        <v>0.50700000000000001</v>
      </c>
      <c r="BR121" s="45">
        <v>1.9E-2</v>
      </c>
      <c r="BS121" s="45">
        <v>14</v>
      </c>
      <c r="BT121" s="45">
        <v>5</v>
      </c>
      <c r="BU121" s="45">
        <v>0</v>
      </c>
      <c r="BV121" s="45">
        <v>10</v>
      </c>
      <c r="BW121" s="45">
        <v>8</v>
      </c>
      <c r="BX121" s="45">
        <v>9</v>
      </c>
      <c r="BY121" s="45">
        <v>6.5</v>
      </c>
      <c r="BZ121" s="45">
        <v>5</v>
      </c>
      <c r="CA121" s="45">
        <v>2</v>
      </c>
      <c r="CB121" s="45">
        <v>2</v>
      </c>
      <c r="CC121" s="45">
        <v>8</v>
      </c>
      <c r="CD121" s="45">
        <v>1</v>
      </c>
      <c r="CE121" s="45">
        <v>0</v>
      </c>
      <c r="CF121" s="45">
        <v>0</v>
      </c>
      <c r="CG121" s="45">
        <v>70.5</v>
      </c>
      <c r="CH121" s="45">
        <v>120</v>
      </c>
    </row>
    <row r="122" spans="1:86" ht="14" customHeight="1" x14ac:dyDescent="0.35">
      <c r="A122" s="79">
        <v>915</v>
      </c>
      <c r="B122" s="62" t="s">
        <v>105</v>
      </c>
      <c r="C122" s="61" t="s">
        <v>108</v>
      </c>
      <c r="D122" s="63">
        <v>39.019798299999998</v>
      </c>
      <c r="E122" s="63">
        <v>-86.202201799999997</v>
      </c>
      <c r="F122" s="59" t="s">
        <v>302</v>
      </c>
      <c r="G122" s="59" t="s">
        <v>91</v>
      </c>
      <c r="H122" s="59">
        <v>51202080402</v>
      </c>
      <c r="I122" s="59">
        <v>39.019798299999998</v>
      </c>
      <c r="J122" s="59">
        <v>-86.202201799999997</v>
      </c>
      <c r="K122" s="59" t="s">
        <v>92</v>
      </c>
      <c r="L122" s="68">
        <v>3</v>
      </c>
      <c r="M122" s="70"/>
      <c r="N122" s="62">
        <v>613.1</v>
      </c>
      <c r="O122" s="62" t="s">
        <v>93</v>
      </c>
      <c r="P122" s="70"/>
      <c r="Q122" s="86">
        <v>3.5</v>
      </c>
      <c r="R122" s="70"/>
      <c r="S122" s="71">
        <v>1.4999999999999999E-2</v>
      </c>
      <c r="T122" s="70"/>
      <c r="U122" s="71">
        <v>4.0000000000000001E-3</v>
      </c>
      <c r="V122" s="70"/>
      <c r="W122" s="71">
        <v>1.1719999999999999</v>
      </c>
      <c r="X122" s="70"/>
      <c r="Y122" s="71">
        <v>0.98099999999999998</v>
      </c>
      <c r="Z122" s="70" t="s">
        <v>94</v>
      </c>
      <c r="AA122" s="71">
        <v>1.4E-2</v>
      </c>
      <c r="AB122" s="69">
        <v>1.4569195596270165E-3</v>
      </c>
      <c r="AC122" s="62"/>
      <c r="AD122" s="68">
        <v>10</v>
      </c>
      <c r="AE122" s="68">
        <v>5</v>
      </c>
      <c r="AF122" s="68">
        <v>5</v>
      </c>
      <c r="AG122" s="68">
        <v>4</v>
      </c>
      <c r="AH122" s="68">
        <v>3</v>
      </c>
      <c r="AI122" s="68">
        <v>7.5</v>
      </c>
      <c r="AJ122" s="68">
        <v>5</v>
      </c>
      <c r="AK122" s="68">
        <v>1</v>
      </c>
      <c r="AL122" s="68">
        <v>4</v>
      </c>
      <c r="AM122" s="68">
        <v>2</v>
      </c>
      <c r="AN122" s="68">
        <v>0</v>
      </c>
      <c r="AO122" s="68">
        <v>0</v>
      </c>
      <c r="AP122" s="68">
        <v>0</v>
      </c>
      <c r="AQ122" s="68">
        <v>0</v>
      </c>
      <c r="AR122" s="76">
        <v>46.5</v>
      </c>
      <c r="AS122" s="68">
        <v>103</v>
      </c>
      <c r="AT122" s="83">
        <v>17.5</v>
      </c>
      <c r="AU122" s="83">
        <v>5.5</v>
      </c>
      <c r="AW122" s="49">
        <f t="shared" si="16"/>
        <v>78.133333333333326</v>
      </c>
      <c r="AX122" s="50">
        <f t="shared" si="17"/>
        <v>0.83703071672354956</v>
      </c>
      <c r="AY122" s="50">
        <f t="shared" si="18"/>
        <v>0.26666666666666666</v>
      </c>
      <c r="AZ122" s="50">
        <f t="shared" si="19"/>
        <v>8.714596949891068E-2</v>
      </c>
      <c r="BA122" s="45">
        <v>44288</v>
      </c>
      <c r="BB122" s="45">
        <v>915</v>
      </c>
      <c r="BC122" s="45" t="s">
        <v>106</v>
      </c>
      <c r="BD122" s="45">
        <v>51202080402</v>
      </c>
      <c r="BE122" s="45" t="s">
        <v>95</v>
      </c>
      <c r="BF122" s="45">
        <v>39.019798299999998</v>
      </c>
      <c r="BG122" s="45">
        <v>-86.202201799999997</v>
      </c>
      <c r="BH122" s="45" t="s">
        <v>92</v>
      </c>
      <c r="BI122" s="45">
        <v>5.5</v>
      </c>
      <c r="BJ122" s="45">
        <v>4</v>
      </c>
      <c r="BK122" s="45">
        <v>4</v>
      </c>
      <c r="BL122" s="45" t="s">
        <v>96</v>
      </c>
      <c r="BM122" s="45" t="s">
        <v>97</v>
      </c>
      <c r="BN122" s="45">
        <v>0.26100000000000001</v>
      </c>
      <c r="BO122" s="45" t="s">
        <v>98</v>
      </c>
      <c r="BP122" s="45">
        <v>1.8154980808832432E-5</v>
      </c>
      <c r="BQ122" s="45">
        <v>0.311</v>
      </c>
      <c r="BR122" s="45">
        <v>8.9999999999999993E-3</v>
      </c>
      <c r="BS122" s="45">
        <v>10</v>
      </c>
      <c r="BT122" s="45">
        <v>5</v>
      </c>
      <c r="BU122" s="45">
        <v>5</v>
      </c>
      <c r="BV122" s="45">
        <v>16</v>
      </c>
      <c r="BW122" s="45">
        <v>6</v>
      </c>
      <c r="BX122" s="45">
        <v>9</v>
      </c>
      <c r="BY122" s="45">
        <v>5</v>
      </c>
      <c r="BZ122" s="45">
        <v>0.5</v>
      </c>
      <c r="CA122" s="45">
        <v>2</v>
      </c>
      <c r="CB122" s="45">
        <v>2</v>
      </c>
      <c r="CC122" s="45">
        <v>0</v>
      </c>
      <c r="CD122" s="45">
        <v>5</v>
      </c>
      <c r="CE122" s="45">
        <v>6</v>
      </c>
      <c r="CF122" s="45">
        <v>4</v>
      </c>
      <c r="CG122" s="45">
        <v>75.5</v>
      </c>
      <c r="CH122" s="45">
        <v>35</v>
      </c>
    </row>
    <row r="123" spans="1:86" ht="14" customHeight="1" x14ac:dyDescent="0.35">
      <c r="A123" s="79">
        <v>918</v>
      </c>
      <c r="B123" s="62" t="s">
        <v>105</v>
      </c>
      <c r="C123" s="61" t="s">
        <v>108</v>
      </c>
      <c r="D123" s="63">
        <v>39.019599900000003</v>
      </c>
      <c r="E123" s="63">
        <v>-86.2279968</v>
      </c>
      <c r="F123" s="59" t="s">
        <v>302</v>
      </c>
      <c r="G123" s="59" t="s">
        <v>91</v>
      </c>
      <c r="H123" s="59">
        <v>51202080402</v>
      </c>
      <c r="I123" s="59">
        <v>39.019599900000003</v>
      </c>
      <c r="J123" s="59">
        <v>-86.2279968</v>
      </c>
      <c r="K123" s="59" t="s">
        <v>92</v>
      </c>
      <c r="L123" s="68">
        <v>0</v>
      </c>
      <c r="M123" s="70"/>
      <c r="N123" s="62">
        <v>3.1</v>
      </c>
      <c r="O123" s="62" t="s">
        <v>93</v>
      </c>
      <c r="P123" s="70"/>
      <c r="Q123" s="86">
        <v>0.5</v>
      </c>
      <c r="R123" s="70" t="s">
        <v>94</v>
      </c>
      <c r="S123" s="71">
        <v>2E-3</v>
      </c>
      <c r="T123" s="70"/>
      <c r="U123" s="71">
        <v>2E-3</v>
      </c>
      <c r="V123" s="70" t="s">
        <v>94</v>
      </c>
      <c r="W123" s="71">
        <v>0.1</v>
      </c>
      <c r="X123" s="70"/>
      <c r="Y123" s="71">
        <v>1.2E-2</v>
      </c>
      <c r="Z123" s="70" t="s">
        <v>94</v>
      </c>
      <c r="AA123" s="71">
        <v>1.4E-2</v>
      </c>
      <c r="AB123" s="69">
        <v>4.437696061512772E-3</v>
      </c>
      <c r="AC123" s="62"/>
      <c r="AD123" s="68">
        <v>10</v>
      </c>
      <c r="AE123" s="68">
        <v>5</v>
      </c>
      <c r="AF123" s="68">
        <v>5</v>
      </c>
      <c r="AG123" s="68">
        <v>14</v>
      </c>
      <c r="AH123" s="68">
        <v>6</v>
      </c>
      <c r="AI123" s="68">
        <v>9</v>
      </c>
      <c r="AJ123" s="68">
        <v>8</v>
      </c>
      <c r="AK123" s="68">
        <v>5</v>
      </c>
      <c r="AL123" s="68">
        <v>4</v>
      </c>
      <c r="AM123" s="68">
        <v>3</v>
      </c>
      <c r="AN123" s="68">
        <v>5</v>
      </c>
      <c r="AO123" s="68">
        <v>0</v>
      </c>
      <c r="AP123" s="68">
        <v>0</v>
      </c>
      <c r="AQ123" s="68">
        <v>4</v>
      </c>
      <c r="AR123" s="76">
        <v>78</v>
      </c>
      <c r="AS123" s="68">
        <v>103</v>
      </c>
      <c r="AT123" s="83">
        <v>17</v>
      </c>
      <c r="AU123" s="83">
        <v>6</v>
      </c>
      <c r="AW123" s="49">
        <f t="shared" si="16"/>
        <v>50</v>
      </c>
      <c r="AX123" s="50">
        <f t="shared" si="17"/>
        <v>0.12</v>
      </c>
      <c r="AY123" s="50">
        <f t="shared" si="18"/>
        <v>1</v>
      </c>
      <c r="AZ123" s="50">
        <f t="shared" si="19"/>
        <v>0.32679738562091504</v>
      </c>
      <c r="BA123" s="45">
        <v>44288</v>
      </c>
      <c r="BB123" s="45">
        <v>918</v>
      </c>
      <c r="BC123" s="45" t="s">
        <v>106</v>
      </c>
      <c r="BD123" s="45">
        <v>51202080402</v>
      </c>
      <c r="BE123" s="45" t="s">
        <v>95</v>
      </c>
      <c r="BF123" s="45">
        <v>39.019599900000003</v>
      </c>
      <c r="BG123" s="45">
        <v>-86.2279968</v>
      </c>
      <c r="BH123" s="45" t="s">
        <v>92</v>
      </c>
      <c r="BI123" s="45">
        <v>6</v>
      </c>
      <c r="BJ123" s="45">
        <v>5</v>
      </c>
      <c r="BK123" s="45">
        <v>3</v>
      </c>
      <c r="BL123" s="45" t="s">
        <v>96</v>
      </c>
      <c r="BM123" s="45" t="s">
        <v>97</v>
      </c>
      <c r="BN123" s="45">
        <v>0.08</v>
      </c>
      <c r="BO123" s="45" t="s">
        <v>98</v>
      </c>
      <c r="BP123" s="45">
        <v>1.8903330013787928E-4</v>
      </c>
      <c r="BQ123" s="45">
        <v>0.154</v>
      </c>
      <c r="BR123" s="45">
        <v>8.9999999999999993E-3</v>
      </c>
      <c r="BS123" s="45">
        <v>10</v>
      </c>
      <c r="BT123" s="45">
        <v>5</v>
      </c>
      <c r="BU123" s="45">
        <v>5</v>
      </c>
      <c r="BV123" s="45">
        <v>14</v>
      </c>
      <c r="BW123" s="45">
        <v>6</v>
      </c>
      <c r="BX123" s="45">
        <v>9</v>
      </c>
      <c r="BY123" s="45">
        <v>8</v>
      </c>
      <c r="BZ123" s="45">
        <v>5</v>
      </c>
      <c r="CA123" s="45">
        <v>4</v>
      </c>
      <c r="CB123" s="45">
        <v>3</v>
      </c>
      <c r="CC123" s="45">
        <v>6</v>
      </c>
      <c r="CD123" s="45">
        <v>5</v>
      </c>
      <c r="CE123" s="45">
        <v>6</v>
      </c>
      <c r="CF123" s="45">
        <v>7</v>
      </c>
      <c r="CG123" s="45">
        <v>93</v>
      </c>
      <c r="CH123" s="45">
        <v>50</v>
      </c>
    </row>
    <row r="124" spans="1:86" ht="14" customHeight="1" x14ac:dyDescent="0.35">
      <c r="A124" s="79">
        <v>920</v>
      </c>
      <c r="B124" s="62" t="s">
        <v>105</v>
      </c>
      <c r="C124" s="61" t="s">
        <v>104</v>
      </c>
      <c r="D124" s="63">
        <v>39.012599899999998</v>
      </c>
      <c r="E124" s="63">
        <v>-86.202697799999996</v>
      </c>
      <c r="F124" s="59" t="s">
        <v>302</v>
      </c>
      <c r="G124" s="59" t="s">
        <v>91</v>
      </c>
      <c r="H124" s="59">
        <v>51202080402</v>
      </c>
      <c r="I124" s="59">
        <v>39.012599899999998</v>
      </c>
      <c r="J124" s="59">
        <v>-86.202697799999996</v>
      </c>
      <c r="K124" s="59" t="s">
        <v>92</v>
      </c>
      <c r="L124" s="68">
        <v>0</v>
      </c>
      <c r="M124" s="70"/>
      <c r="N124" s="62">
        <v>12.2</v>
      </c>
      <c r="O124" s="62" t="s">
        <v>93</v>
      </c>
      <c r="P124" s="70"/>
      <c r="Q124" s="86">
        <v>0.5</v>
      </c>
      <c r="R124" s="70" t="s">
        <v>94</v>
      </c>
      <c r="S124" s="71">
        <v>2E-3</v>
      </c>
      <c r="T124" s="70" t="s">
        <v>94</v>
      </c>
      <c r="U124" s="71">
        <v>1.9E-3</v>
      </c>
      <c r="V124" s="70" t="s">
        <v>94</v>
      </c>
      <c r="W124" s="71">
        <v>0.1</v>
      </c>
      <c r="X124" s="70" t="s">
        <v>94</v>
      </c>
      <c r="Y124" s="71">
        <v>7.9000000000000008E-3</v>
      </c>
      <c r="Z124" s="70" t="s">
        <v>94</v>
      </c>
      <c r="AA124" s="71">
        <v>1.4E-2</v>
      </c>
      <c r="AB124" s="69">
        <v>1.352109545042698E-3</v>
      </c>
      <c r="AC124" s="62"/>
      <c r="AD124" s="68">
        <v>10</v>
      </c>
      <c r="AE124" s="68">
        <v>5</v>
      </c>
      <c r="AF124" s="68">
        <v>5</v>
      </c>
      <c r="AG124" s="68">
        <v>12</v>
      </c>
      <c r="AH124" s="68">
        <v>6</v>
      </c>
      <c r="AI124" s="68">
        <v>9</v>
      </c>
      <c r="AJ124" s="68">
        <v>8</v>
      </c>
      <c r="AK124" s="68">
        <v>3</v>
      </c>
      <c r="AL124" s="68">
        <v>2</v>
      </c>
      <c r="AM124" s="68">
        <v>3</v>
      </c>
      <c r="AN124" s="68">
        <v>4</v>
      </c>
      <c r="AO124" s="68">
        <v>0</v>
      </c>
      <c r="AP124" s="68">
        <v>0</v>
      </c>
      <c r="AQ124" s="68">
        <v>0</v>
      </c>
      <c r="AR124" s="76">
        <v>67</v>
      </c>
      <c r="AS124" s="68">
        <v>111</v>
      </c>
      <c r="AT124" s="83">
        <v>16.5</v>
      </c>
      <c r="AU124" s="83">
        <v>5.5</v>
      </c>
      <c r="AW124" s="49">
        <f t="shared" si="16"/>
        <v>50</v>
      </c>
      <c r="AX124" s="50">
        <f t="shared" si="17"/>
        <v>7.9000000000000001E-2</v>
      </c>
      <c r="AY124" s="50">
        <f t="shared" si="18"/>
        <v>0.95</v>
      </c>
      <c r="AZ124" s="50">
        <f t="shared" si="19"/>
        <v>0.31045751633986923</v>
      </c>
      <c r="BA124" s="45">
        <v>44288</v>
      </c>
      <c r="BB124" s="45">
        <v>920</v>
      </c>
      <c r="BC124" s="45" t="s">
        <v>106</v>
      </c>
      <c r="BD124" s="45">
        <v>51202080402</v>
      </c>
      <c r="BE124" s="45" t="s">
        <v>95</v>
      </c>
      <c r="BF124" s="45">
        <v>39.012599899999998</v>
      </c>
      <c r="BG124" s="45">
        <v>-86.202697799999996</v>
      </c>
      <c r="BH124" s="45" t="s">
        <v>92</v>
      </c>
      <c r="BI124" s="45">
        <v>6</v>
      </c>
      <c r="BJ124" s="45">
        <v>5.5</v>
      </c>
      <c r="BK124" s="45">
        <v>0</v>
      </c>
      <c r="BL124" s="45" t="s">
        <v>96</v>
      </c>
      <c r="BM124" s="45" t="s">
        <v>97</v>
      </c>
      <c r="BN124" s="45" t="s">
        <v>107</v>
      </c>
      <c r="BO124" s="45" t="s">
        <v>98</v>
      </c>
      <c r="BP124" s="45">
        <v>5.9775832996653618E-4</v>
      </c>
      <c r="BQ124" s="45" t="s">
        <v>103</v>
      </c>
      <c r="BR124" s="45">
        <v>3.5000000000000001E-3</v>
      </c>
      <c r="BS124" s="45">
        <v>10</v>
      </c>
      <c r="BT124" s="45">
        <v>5</v>
      </c>
      <c r="BU124" s="45">
        <v>5</v>
      </c>
      <c r="BV124" s="45">
        <v>16</v>
      </c>
      <c r="BW124" s="45">
        <v>8</v>
      </c>
      <c r="BX124" s="45">
        <v>9</v>
      </c>
      <c r="BY124" s="45">
        <v>4</v>
      </c>
      <c r="BZ124" s="45">
        <v>3</v>
      </c>
      <c r="CA124" s="45">
        <v>2</v>
      </c>
      <c r="CB124" s="45">
        <v>2</v>
      </c>
      <c r="CC124" s="45">
        <v>4</v>
      </c>
      <c r="CD124" s="45">
        <v>4</v>
      </c>
      <c r="CE124" s="45">
        <v>6</v>
      </c>
      <c r="CF124" s="45">
        <v>4</v>
      </c>
      <c r="CG124" s="45">
        <v>82</v>
      </c>
      <c r="CH124" s="45">
        <v>80</v>
      </c>
    </row>
    <row r="125" spans="1:86" ht="14" customHeight="1" x14ac:dyDescent="0.35">
      <c r="A125" s="79">
        <v>924</v>
      </c>
      <c r="B125" s="61" t="s">
        <v>100</v>
      </c>
      <c r="C125" s="61" t="s">
        <v>99</v>
      </c>
      <c r="D125" s="63">
        <v>39.033500699999998</v>
      </c>
      <c r="E125" s="63">
        <v>-86.261497500000004</v>
      </c>
      <c r="F125" s="59" t="s">
        <v>304</v>
      </c>
      <c r="G125" s="59" t="s">
        <v>91</v>
      </c>
      <c r="H125" s="59">
        <v>51202080404</v>
      </c>
      <c r="I125" s="59">
        <v>39.033500699999998</v>
      </c>
      <c r="J125" s="59">
        <v>-86.261497500000004</v>
      </c>
      <c r="K125" s="59" t="s">
        <v>92</v>
      </c>
      <c r="L125" s="68">
        <v>0</v>
      </c>
      <c r="M125" s="70"/>
      <c r="N125" s="62">
        <v>3.1</v>
      </c>
      <c r="O125" s="62" t="s">
        <v>93</v>
      </c>
      <c r="P125" s="70"/>
      <c r="Q125" s="86">
        <v>0.7</v>
      </c>
      <c r="R125" s="70" t="s">
        <v>94</v>
      </c>
      <c r="S125" s="71">
        <v>2E-3</v>
      </c>
      <c r="T125" s="70"/>
      <c r="U125" s="71">
        <v>5.0000000000000001E-3</v>
      </c>
      <c r="V125" s="70" t="s">
        <v>94</v>
      </c>
      <c r="W125" s="71">
        <v>0.1</v>
      </c>
      <c r="X125" s="70" t="s">
        <v>94</v>
      </c>
      <c r="Y125" s="71">
        <v>7.9000000000000008E-3</v>
      </c>
      <c r="Z125" s="70" t="s">
        <v>94</v>
      </c>
      <c r="AA125" s="71">
        <v>1.4E-2</v>
      </c>
      <c r="AB125" s="69" t="s">
        <v>102</v>
      </c>
      <c r="AC125" s="62"/>
      <c r="AD125" s="68">
        <v>8</v>
      </c>
      <c r="AE125" s="68">
        <v>5</v>
      </c>
      <c r="AF125" s="68">
        <v>5</v>
      </c>
      <c r="AG125" s="68">
        <v>6</v>
      </c>
      <c r="AH125" s="68">
        <v>3</v>
      </c>
      <c r="AI125" s="68">
        <v>9</v>
      </c>
      <c r="AJ125" s="68">
        <v>5</v>
      </c>
      <c r="AK125" s="68">
        <v>5</v>
      </c>
      <c r="AL125" s="68">
        <v>2</v>
      </c>
      <c r="AM125" s="68">
        <v>3</v>
      </c>
      <c r="AN125" s="68">
        <v>2</v>
      </c>
      <c r="AO125" s="68">
        <v>0</v>
      </c>
      <c r="AP125" s="68">
        <v>0</v>
      </c>
      <c r="AQ125" s="68">
        <v>0</v>
      </c>
      <c r="AR125" s="76">
        <v>53</v>
      </c>
      <c r="AS125" s="68">
        <v>120</v>
      </c>
      <c r="AT125" s="83"/>
      <c r="AU125" s="83">
        <v>6</v>
      </c>
      <c r="AW125" s="49">
        <f t="shared" si="16"/>
        <v>50</v>
      </c>
      <c r="AX125" s="50">
        <f t="shared" si="17"/>
        <v>7.9000000000000001E-2</v>
      </c>
      <c r="AY125" s="50">
        <f t="shared" si="18"/>
        <v>2.5</v>
      </c>
      <c r="AZ125" s="50">
        <f t="shared" si="19"/>
        <v>0.81699346405228757</v>
      </c>
      <c r="BA125" s="45">
        <v>44288</v>
      </c>
      <c r="BB125" s="45">
        <v>924</v>
      </c>
      <c r="BC125" s="45" t="s">
        <v>101</v>
      </c>
      <c r="BD125" s="45">
        <v>51202080404</v>
      </c>
      <c r="BE125" s="45" t="s">
        <v>95</v>
      </c>
      <c r="BF125" s="45">
        <v>39.033500699999998</v>
      </c>
      <c r="BG125" s="45">
        <v>-86.261497500000004</v>
      </c>
      <c r="BH125" s="45" t="s">
        <v>92</v>
      </c>
      <c r="BI125" s="45">
        <v>8</v>
      </c>
      <c r="BJ125" s="45">
        <v>5</v>
      </c>
      <c r="BK125" s="45">
        <v>0</v>
      </c>
      <c r="BL125" s="45" t="s">
        <v>96</v>
      </c>
      <c r="BM125" s="45" t="s">
        <v>97</v>
      </c>
      <c r="BN125" s="45">
        <v>4.2999999999999997E-2</v>
      </c>
      <c r="BO125" s="45" t="s">
        <v>98</v>
      </c>
      <c r="BP125" s="45">
        <v>2.2187299459434194E-4</v>
      </c>
      <c r="BQ125" s="45" t="s">
        <v>103</v>
      </c>
      <c r="BR125" s="45">
        <v>3.0000000000000001E-3</v>
      </c>
      <c r="BS125" s="45">
        <v>10</v>
      </c>
      <c r="BT125" s="45">
        <v>5</v>
      </c>
      <c r="BU125" s="45">
        <v>5</v>
      </c>
      <c r="BV125" s="45">
        <v>12</v>
      </c>
      <c r="BW125" s="45">
        <v>3</v>
      </c>
      <c r="BX125" s="45">
        <v>9</v>
      </c>
      <c r="BY125" s="45">
        <v>5</v>
      </c>
      <c r="BZ125" s="45">
        <v>5</v>
      </c>
      <c r="CA125" s="45">
        <v>2</v>
      </c>
      <c r="CB125" s="45">
        <v>2</v>
      </c>
      <c r="CC125" s="45">
        <v>8</v>
      </c>
      <c r="CD125" s="45">
        <v>4</v>
      </c>
      <c r="CE125" s="45">
        <v>6</v>
      </c>
      <c r="CF125" s="45">
        <v>4</v>
      </c>
      <c r="CG125" s="45">
        <v>80</v>
      </c>
      <c r="CH125" s="45">
        <v>50</v>
      </c>
    </row>
    <row r="126" spans="1:86" ht="14" customHeight="1" x14ac:dyDescent="0.35">
      <c r="A126" s="79">
        <v>930</v>
      </c>
      <c r="B126" s="61" t="s">
        <v>89</v>
      </c>
      <c r="C126" s="61" t="s">
        <v>88</v>
      </c>
      <c r="D126" s="63">
        <v>39.0021019</v>
      </c>
      <c r="E126" s="63">
        <v>-86.151702900000004</v>
      </c>
      <c r="F126" s="59" t="s">
        <v>301</v>
      </c>
      <c r="G126" s="59" t="s">
        <v>91</v>
      </c>
      <c r="H126" s="59">
        <v>51202080401</v>
      </c>
      <c r="I126" s="59">
        <v>39.0021019</v>
      </c>
      <c r="J126" s="59">
        <v>-86.151702900000004</v>
      </c>
      <c r="K126" s="59" t="s">
        <v>92</v>
      </c>
      <c r="L126" s="68">
        <v>1</v>
      </c>
      <c r="M126" s="70"/>
      <c r="N126" s="62">
        <v>435.2</v>
      </c>
      <c r="O126" s="62" t="s">
        <v>93</v>
      </c>
      <c r="P126" s="70" t="s">
        <v>94</v>
      </c>
      <c r="Q126" s="86">
        <v>0.5</v>
      </c>
      <c r="R126" s="70" t="s">
        <v>94</v>
      </c>
      <c r="S126" s="71">
        <v>2E-3</v>
      </c>
      <c r="T126" s="70"/>
      <c r="U126" s="71">
        <v>5.0000000000000001E-3</v>
      </c>
      <c r="V126" s="70" t="s">
        <v>94</v>
      </c>
      <c r="W126" s="71">
        <v>0.1</v>
      </c>
      <c r="X126" s="70"/>
      <c r="Y126" s="71">
        <v>1.4E-2</v>
      </c>
      <c r="Z126" s="70"/>
      <c r="AA126" s="71">
        <v>1.6E-2</v>
      </c>
      <c r="AB126" s="69">
        <v>5.0730998980069719E-4</v>
      </c>
      <c r="AC126" s="62"/>
      <c r="AD126" s="68">
        <v>14</v>
      </c>
      <c r="AE126" s="68">
        <v>5</v>
      </c>
      <c r="AF126" s="68">
        <v>5</v>
      </c>
      <c r="AG126" s="68">
        <v>4</v>
      </c>
      <c r="AH126" s="68">
        <v>6</v>
      </c>
      <c r="AI126" s="68">
        <v>9</v>
      </c>
      <c r="AJ126" s="68">
        <v>5</v>
      </c>
      <c r="AK126" s="68">
        <v>1</v>
      </c>
      <c r="AL126" s="68">
        <v>4</v>
      </c>
      <c r="AM126" s="68">
        <v>3</v>
      </c>
      <c r="AN126" s="68">
        <v>4</v>
      </c>
      <c r="AO126" s="68">
        <v>1</v>
      </c>
      <c r="AP126" s="68">
        <v>0</v>
      </c>
      <c r="AQ126" s="68">
        <v>0</v>
      </c>
      <c r="AR126" s="76">
        <v>61</v>
      </c>
      <c r="AS126" s="68">
        <v>250</v>
      </c>
      <c r="AT126" s="83">
        <v>17</v>
      </c>
      <c r="AU126" s="83">
        <v>5</v>
      </c>
      <c r="AW126" s="49">
        <f t="shared" si="16"/>
        <v>50</v>
      </c>
      <c r="AX126" s="50">
        <f t="shared" si="17"/>
        <v>0.13999999999999999</v>
      </c>
      <c r="AY126" s="50">
        <f t="shared" si="18"/>
        <v>2.5</v>
      </c>
      <c r="AZ126" s="50">
        <f t="shared" si="19"/>
        <v>0.81699346405228757</v>
      </c>
      <c r="BA126" s="45">
        <v>44288</v>
      </c>
      <c r="BB126" s="45">
        <v>930</v>
      </c>
      <c r="BC126" s="45" t="s">
        <v>90</v>
      </c>
      <c r="BD126" s="45">
        <v>51202080401</v>
      </c>
      <c r="BE126" s="45" t="s">
        <v>95</v>
      </c>
      <c r="BF126" s="45">
        <v>39.0021019</v>
      </c>
      <c r="BG126" s="45">
        <v>-86.151702900000004</v>
      </c>
      <c r="BH126" s="45" t="s">
        <v>92</v>
      </c>
      <c r="BI126" s="45">
        <v>7</v>
      </c>
      <c r="BJ126" s="45">
        <v>5</v>
      </c>
      <c r="BK126" s="45">
        <v>4.0999999999999996</v>
      </c>
      <c r="BL126" s="45" t="s">
        <v>96</v>
      </c>
      <c r="BM126" s="45" t="s">
        <v>97</v>
      </c>
      <c r="BN126" s="45">
        <v>0.13100000000000001</v>
      </c>
      <c r="BO126" s="45" t="s">
        <v>98</v>
      </c>
      <c r="BP126" s="45">
        <v>2.0485452420445106E-4</v>
      </c>
      <c r="BQ126" s="45">
        <v>0.23200000000000001</v>
      </c>
      <c r="BR126" s="45">
        <v>5.0000000000000001E-3</v>
      </c>
      <c r="BS126" s="45">
        <v>5</v>
      </c>
      <c r="BT126" s="45">
        <v>0</v>
      </c>
      <c r="BU126" s="45">
        <v>0</v>
      </c>
      <c r="BV126" s="45">
        <v>6</v>
      </c>
      <c r="BW126" s="45">
        <v>6</v>
      </c>
      <c r="BX126" s="45">
        <v>9</v>
      </c>
      <c r="BY126" s="45">
        <v>0</v>
      </c>
      <c r="BZ126" s="45">
        <v>4</v>
      </c>
      <c r="CA126" s="45">
        <v>2</v>
      </c>
      <c r="CB126" s="45">
        <v>2</v>
      </c>
      <c r="CC126" s="45">
        <v>0</v>
      </c>
      <c r="CD126" s="45">
        <v>4</v>
      </c>
      <c r="CE126" s="45">
        <v>5</v>
      </c>
      <c r="CF126" s="45">
        <v>2</v>
      </c>
      <c r="CG126" s="45">
        <v>45</v>
      </c>
      <c r="CH126" s="45">
        <v>100</v>
      </c>
    </row>
    <row r="127" spans="1:86" ht="14" customHeight="1" x14ac:dyDescent="0.35"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77"/>
      <c r="AS127" s="46"/>
    </row>
    <row r="128" spans="1:86" ht="14" customHeight="1" x14ac:dyDescent="0.35">
      <c r="N128" s="55"/>
      <c r="AB128" s="53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77"/>
      <c r="AS128" s="46"/>
      <c r="AT128" s="55"/>
      <c r="AW128" s="57"/>
      <c r="AX128" s="57"/>
      <c r="AY128" s="57"/>
      <c r="AZ128" s="57"/>
    </row>
    <row r="129" spans="14:52" ht="14" customHeight="1" x14ac:dyDescent="0.35">
      <c r="N129" s="55"/>
      <c r="R129" s="58"/>
      <c r="T129" s="58"/>
      <c r="V129" s="58"/>
      <c r="X129" s="58"/>
      <c r="AB129" s="53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77"/>
      <c r="AS129" s="46"/>
      <c r="AT129" s="55"/>
      <c r="AW129" s="57"/>
      <c r="AX129" s="57"/>
      <c r="AY129" s="57"/>
      <c r="AZ129" s="57"/>
    </row>
    <row r="130" spans="14:52" ht="14" customHeight="1" x14ac:dyDescent="0.35"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77"/>
      <c r="AS130" s="46"/>
    </row>
  </sheetData>
  <pageMargins left="0.7" right="0.7" top="0.75" bottom="0.75" header="0.3" footer="0.3"/>
  <pageSetup scale="66" fitToHeight="2" orientation="portrait" horizontalDpi="1200" verticalDpi="1200" r:id="rId1"/>
  <headerFooter>
    <oddHeader>&amp;CFall Sampling Blitz Water Quality Data</oddHeader>
    <oddFooter>&amp;LLake Monroe Watershed Management Plan&amp;RAppendix E Page &amp;P of &amp;N</oddFooter>
  </headerFooter>
  <rowBreaks count="1" manualBreakCount="1">
    <brk id="70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AEA-3EF1-47C0-BDC4-7C6FDAC1EC10}">
  <dimension ref="A1:CX134"/>
  <sheetViews>
    <sheetView tabSelected="1" view="pageBreakPreview" zoomScale="60" zoomScaleNormal="100" workbookViewId="0">
      <pane ySplit="1" topLeftCell="A2" activePane="bottomLeft" state="frozen"/>
      <selection activeCell="L8" sqref="L8"/>
      <selection pane="bottomLeft" activeCell="CN7" sqref="CN7"/>
    </sheetView>
  </sheetViews>
  <sheetFormatPr defaultRowHeight="14" customHeight="1" x14ac:dyDescent="0.35"/>
  <cols>
    <col min="1" max="1" width="9.26953125" style="45" hidden="1" customWidth="1"/>
    <col min="2" max="2" width="4.26953125" style="45" hidden="1" customWidth="1"/>
    <col min="3" max="3" width="7.90625" style="54" customWidth="1"/>
    <col min="4" max="4" width="23.7265625" style="54" hidden="1" customWidth="1"/>
    <col min="5" max="5" width="20.90625" style="54" hidden="1" customWidth="1"/>
    <col min="6" max="6" width="25.6328125" style="45" hidden="1" customWidth="1"/>
    <col min="7" max="7" width="13.1796875" style="45" hidden="1" customWidth="1"/>
    <col min="8" max="8" width="13.6328125" style="45" hidden="1" customWidth="1"/>
    <col min="9" max="9" width="3.81640625" style="45" hidden="1" customWidth="1"/>
    <col min="10" max="10" width="6" style="45" hidden="1" customWidth="1"/>
    <col min="11" max="11" width="7.90625" style="45" hidden="1" customWidth="1"/>
    <col min="12" max="12" width="9.08984375" style="46" hidden="1" customWidth="1"/>
    <col min="13" max="13" width="3.6328125" style="51" hidden="1" customWidth="1"/>
    <col min="14" max="14" width="7.1796875" style="52" hidden="1" customWidth="1"/>
    <col min="15" max="15" width="8.7265625" style="52" hidden="1" customWidth="1"/>
    <col min="16" max="16" width="9.453125" style="45" hidden="1" customWidth="1"/>
    <col min="17" max="17" width="7.453125" style="45" hidden="1" customWidth="1"/>
    <col min="18" max="18" width="3.6328125" style="51" hidden="1" customWidth="1"/>
    <col min="19" max="19" width="8.7265625" style="52" hidden="1" customWidth="1"/>
    <col min="20" max="20" width="4.26953125" style="51" hidden="1" customWidth="1"/>
    <col min="21" max="21" width="8.7265625" style="52" hidden="1" customWidth="1"/>
    <col min="22" max="22" width="3.26953125" style="51" hidden="1" customWidth="1"/>
    <col min="23" max="23" width="8.7265625" style="52" hidden="1" customWidth="1"/>
    <col min="24" max="24" width="3.26953125" style="51" hidden="1" customWidth="1"/>
    <col min="25" max="25" width="8.7265625" style="52" hidden="1" customWidth="1"/>
    <col min="26" max="26" width="3.6328125" style="51" hidden="1" customWidth="1"/>
    <col min="27" max="27" width="8.7265625" style="52" hidden="1" customWidth="1"/>
    <col min="28" max="28" width="4.08984375" style="51" hidden="1" customWidth="1"/>
    <col min="29" max="29" width="8.81640625" style="53" hidden="1" customWidth="1"/>
    <col min="30" max="30" width="15.54296875" style="48" hidden="1" customWidth="1"/>
    <col min="31" max="31" width="4.54296875" style="52" hidden="1" customWidth="1"/>
    <col min="32" max="32" width="14.54296875" style="45" hidden="1" customWidth="1"/>
    <col min="33" max="33" width="13.26953125" style="45" hidden="1" customWidth="1"/>
    <col min="34" max="34" width="10.7265625" style="45" hidden="1" customWidth="1"/>
    <col min="35" max="35" width="13" style="45" hidden="1" customWidth="1"/>
    <col min="36" max="36" width="15.26953125" style="45" hidden="1" customWidth="1"/>
    <col min="37" max="37" width="13.54296875" style="45" hidden="1" customWidth="1"/>
    <col min="38" max="38" width="15.453125" style="45" hidden="1" customWidth="1"/>
    <col min="39" max="39" width="11.54296875" style="45" hidden="1" customWidth="1"/>
    <col min="40" max="40" width="13.54296875" style="45" hidden="1" customWidth="1"/>
    <col min="41" max="41" width="17.26953125" style="45" hidden="1" customWidth="1"/>
    <col min="42" max="42" width="12.7265625" style="45" hidden="1" customWidth="1"/>
    <col min="43" max="43" width="12.1796875" style="45" hidden="1" customWidth="1"/>
    <col min="44" max="44" width="13.1796875" style="45" hidden="1" customWidth="1"/>
    <col min="45" max="45" width="18.54296875" style="45" hidden="1" customWidth="1"/>
    <col min="46" max="46" width="12.54296875" style="45" hidden="1" customWidth="1"/>
    <col min="47" max="47" width="17.7265625" style="45" hidden="1" customWidth="1"/>
    <col min="48" max="50" width="8.7265625" style="45" hidden="1" customWidth="1"/>
    <col min="51" max="51" width="11.36328125" style="49" hidden="1" customWidth="1"/>
    <col min="52" max="52" width="11.36328125" style="50" hidden="1" customWidth="1"/>
    <col min="53" max="54" width="11.36328125" style="45" hidden="1" customWidth="1"/>
    <col min="55" max="55" width="8.7265625" style="45" hidden="1" customWidth="1"/>
    <col min="56" max="56" width="8.81640625" style="45" hidden="1" customWidth="1"/>
    <col min="57" max="62" width="8.7265625" style="45" hidden="1" customWidth="1"/>
    <col min="63" max="64" width="0" hidden="1" customWidth="1"/>
    <col min="65" max="66" width="8.81640625" style="97" bestFit="1" customWidth="1"/>
    <col min="67" max="67" width="8.81640625" style="100" bestFit="1" customWidth="1"/>
    <col min="68" max="68" width="8.81640625" style="47" bestFit="1" customWidth="1"/>
    <col min="69" max="70" width="8.81640625" style="100" bestFit="1" customWidth="1"/>
    <col min="71" max="71" width="8.81640625" style="47" bestFit="1" customWidth="1"/>
    <col min="72" max="72" width="11.36328125" style="94" bestFit="1" customWidth="1"/>
    <col min="73" max="87" width="8.7265625" style="47" hidden="1" customWidth="1"/>
    <col min="88" max="88" width="8.7265625" style="47" customWidth="1"/>
    <col min="89" max="89" width="7.08984375" style="97" customWidth="1"/>
    <col min="90" max="90" width="6.453125" style="97" customWidth="1"/>
    <col min="91" max="16384" width="8.7265625" style="45"/>
  </cols>
  <sheetData>
    <row r="1" spans="1:102" ht="55.5" customHeight="1" x14ac:dyDescent="0.35">
      <c r="A1" s="45" t="s">
        <v>0</v>
      </c>
      <c r="B1" s="45" t="s">
        <v>1</v>
      </c>
      <c r="C1" s="65" t="s">
        <v>2</v>
      </c>
      <c r="D1" s="65" t="s">
        <v>3</v>
      </c>
      <c r="E1" s="65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10</v>
      </c>
      <c r="L1" s="72" t="s">
        <v>11</v>
      </c>
      <c r="M1" s="73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73" t="s">
        <v>17</v>
      </c>
      <c r="S1" s="67" t="s">
        <v>18</v>
      </c>
      <c r="T1" s="73" t="s">
        <v>19</v>
      </c>
      <c r="U1" s="67" t="s">
        <v>20</v>
      </c>
      <c r="V1" s="73" t="s">
        <v>21</v>
      </c>
      <c r="W1" s="67" t="s">
        <v>22</v>
      </c>
      <c r="X1" s="73" t="s">
        <v>23</v>
      </c>
      <c r="Y1" s="67" t="s">
        <v>24</v>
      </c>
      <c r="Z1" s="73" t="s">
        <v>25</v>
      </c>
      <c r="AA1" s="67" t="s">
        <v>26</v>
      </c>
      <c r="AB1" s="73" t="s">
        <v>27</v>
      </c>
      <c r="AC1" s="74" t="s">
        <v>28</v>
      </c>
      <c r="AD1" s="74" t="s">
        <v>29</v>
      </c>
      <c r="AE1" s="67"/>
      <c r="AF1" s="67" t="s">
        <v>30</v>
      </c>
      <c r="AG1" s="67" t="s">
        <v>31</v>
      </c>
      <c r="AH1" s="67" t="s">
        <v>32</v>
      </c>
      <c r="AI1" s="67" t="s">
        <v>33</v>
      </c>
      <c r="AJ1" s="67" t="s">
        <v>34</v>
      </c>
      <c r="AK1" s="67" t="s">
        <v>35</v>
      </c>
      <c r="AL1" s="67" t="s">
        <v>36</v>
      </c>
      <c r="AM1" s="67" t="s">
        <v>37</v>
      </c>
      <c r="AN1" s="67" t="s">
        <v>38</v>
      </c>
      <c r="AO1" s="67" t="s">
        <v>39</v>
      </c>
      <c r="AP1" s="67" t="s">
        <v>40</v>
      </c>
      <c r="AQ1" s="67" t="s">
        <v>41</v>
      </c>
      <c r="AR1" s="67" t="s">
        <v>42</v>
      </c>
      <c r="AS1" s="67" t="s">
        <v>43</v>
      </c>
      <c r="AT1" s="67" t="s">
        <v>44</v>
      </c>
      <c r="AU1" s="67" t="s">
        <v>45</v>
      </c>
      <c r="AV1" s="67"/>
      <c r="AW1" s="67"/>
      <c r="AX1" s="67"/>
      <c r="AY1" s="89" t="s">
        <v>46</v>
      </c>
      <c r="AZ1" s="90" t="s">
        <v>47</v>
      </c>
      <c r="BA1" s="67" t="s">
        <v>48</v>
      </c>
      <c r="BB1" s="67" t="s">
        <v>49</v>
      </c>
      <c r="BC1" s="67" t="s">
        <v>0</v>
      </c>
      <c r="BD1" s="67" t="s">
        <v>1</v>
      </c>
      <c r="BE1" s="67" t="s">
        <v>5</v>
      </c>
      <c r="BF1" s="67" t="s">
        <v>7</v>
      </c>
      <c r="BG1" s="67" t="s">
        <v>6</v>
      </c>
      <c r="BH1" s="67" t="s">
        <v>8</v>
      </c>
      <c r="BI1" s="67" t="s">
        <v>9</v>
      </c>
      <c r="BJ1" s="67" t="s">
        <v>10</v>
      </c>
      <c r="BK1" s="67"/>
      <c r="BL1" s="67"/>
      <c r="BM1" s="95" t="s">
        <v>335</v>
      </c>
      <c r="BN1" s="95" t="s">
        <v>336</v>
      </c>
      <c r="BO1" s="98" t="s">
        <v>337</v>
      </c>
      <c r="BP1" s="73" t="s">
        <v>338</v>
      </c>
      <c r="BQ1" s="98" t="s">
        <v>339</v>
      </c>
      <c r="BR1" s="98" t="s">
        <v>340</v>
      </c>
      <c r="BS1" s="73" t="s">
        <v>341</v>
      </c>
      <c r="BT1" s="91" t="s">
        <v>342</v>
      </c>
      <c r="BU1" s="73" t="s">
        <v>60</v>
      </c>
      <c r="BV1" s="73" t="s">
        <v>61</v>
      </c>
      <c r="BW1" s="73" t="s">
        <v>62</v>
      </c>
      <c r="BX1" s="73" t="s">
        <v>63</v>
      </c>
      <c r="BY1" s="73" t="s">
        <v>64</v>
      </c>
      <c r="BZ1" s="73" t="s">
        <v>65</v>
      </c>
      <c r="CA1" s="73" t="s">
        <v>66</v>
      </c>
      <c r="CB1" s="73" t="s">
        <v>67</v>
      </c>
      <c r="CC1" s="73" t="s">
        <v>68</v>
      </c>
      <c r="CD1" s="73" t="s">
        <v>69</v>
      </c>
      <c r="CE1" s="73" t="s">
        <v>70</v>
      </c>
      <c r="CF1" s="73" t="s">
        <v>71</v>
      </c>
      <c r="CG1" s="73" t="s">
        <v>72</v>
      </c>
      <c r="CH1" s="73" t="s">
        <v>73</v>
      </c>
      <c r="CI1" s="73" t="s">
        <v>74</v>
      </c>
      <c r="CJ1" s="73" t="s">
        <v>343</v>
      </c>
      <c r="CK1" s="95" t="s">
        <v>50</v>
      </c>
      <c r="CL1" s="95" t="s">
        <v>51</v>
      </c>
      <c r="CM1" s="45" t="s">
        <v>76</v>
      </c>
      <c r="CN1" s="45" t="s">
        <v>77</v>
      </c>
      <c r="CO1" s="45" t="s">
        <v>78</v>
      </c>
      <c r="CP1" s="45" t="s">
        <v>79</v>
      </c>
      <c r="CQ1" s="45" t="s">
        <v>80</v>
      </c>
      <c r="CR1" s="45" t="s">
        <v>81</v>
      </c>
      <c r="CS1" s="45" t="s">
        <v>82</v>
      </c>
      <c r="CT1" s="45" t="s">
        <v>83</v>
      </c>
      <c r="CU1" s="45" t="s">
        <v>84</v>
      </c>
      <c r="CV1" s="45" t="s">
        <v>85</v>
      </c>
      <c r="CW1" s="45" t="s">
        <v>86</v>
      </c>
      <c r="CX1" s="45" t="s">
        <v>87</v>
      </c>
    </row>
    <row r="2" spans="1:102" ht="14" customHeight="1" x14ac:dyDescent="0.35">
      <c r="A2" s="87">
        <v>44092</v>
      </c>
      <c r="B2" s="45">
        <v>930</v>
      </c>
      <c r="C2" s="60">
        <v>930</v>
      </c>
      <c r="D2" s="61" t="s">
        <v>88</v>
      </c>
      <c r="E2" s="61" t="s">
        <v>89</v>
      </c>
      <c r="F2" s="59" t="s">
        <v>90</v>
      </c>
      <c r="G2" s="59" t="s">
        <v>91</v>
      </c>
      <c r="H2" s="59">
        <v>51202080401</v>
      </c>
      <c r="I2" s="59">
        <v>39.0021019</v>
      </c>
      <c r="J2" s="59">
        <v>-86.151702900000004</v>
      </c>
      <c r="K2" s="59" t="s">
        <v>92</v>
      </c>
      <c r="L2" s="68">
        <v>1</v>
      </c>
      <c r="M2" s="70"/>
      <c r="N2" s="62">
        <v>435.2</v>
      </c>
      <c r="O2" s="62" t="s">
        <v>93</v>
      </c>
      <c r="P2" s="59">
        <v>17</v>
      </c>
      <c r="Q2" s="59">
        <v>5</v>
      </c>
      <c r="R2" s="70" t="s">
        <v>94</v>
      </c>
      <c r="S2" s="62">
        <v>0.5</v>
      </c>
      <c r="T2" s="70" t="s">
        <v>94</v>
      </c>
      <c r="U2" s="62">
        <v>2E-3</v>
      </c>
      <c r="V2" s="70"/>
      <c r="W2" s="62">
        <v>5.0000000000000001E-3</v>
      </c>
      <c r="X2" s="70" t="s">
        <v>94</v>
      </c>
      <c r="Y2" s="62">
        <v>0.1</v>
      </c>
      <c r="Z2" s="70"/>
      <c r="AA2" s="62">
        <v>1.4E-2</v>
      </c>
      <c r="AB2" s="70"/>
      <c r="AC2" s="71">
        <v>1.6E-2</v>
      </c>
      <c r="AD2" s="69">
        <v>5.0730998980069719E-4</v>
      </c>
      <c r="AE2" s="62"/>
      <c r="AF2" s="68">
        <v>14</v>
      </c>
      <c r="AG2" s="68">
        <v>5</v>
      </c>
      <c r="AH2" s="68">
        <v>5</v>
      </c>
      <c r="AI2" s="68">
        <v>4</v>
      </c>
      <c r="AJ2" s="68">
        <v>6</v>
      </c>
      <c r="AK2" s="68">
        <v>9</v>
      </c>
      <c r="AL2" s="68">
        <v>5</v>
      </c>
      <c r="AM2" s="68">
        <v>1</v>
      </c>
      <c r="AN2" s="68">
        <v>4</v>
      </c>
      <c r="AO2" s="68">
        <v>3</v>
      </c>
      <c r="AP2" s="68">
        <v>4</v>
      </c>
      <c r="AQ2" s="68">
        <v>1</v>
      </c>
      <c r="AR2" s="68">
        <v>0</v>
      </c>
      <c r="AS2" s="68">
        <v>0</v>
      </c>
      <c r="AT2" s="68">
        <v>61</v>
      </c>
      <c r="AU2" s="68">
        <v>250</v>
      </c>
      <c r="AV2" s="59"/>
      <c r="AW2" s="59"/>
      <c r="AX2" s="59"/>
      <c r="AY2" s="81">
        <f t="shared" ref="AY2:AY9" si="0">Y2/U2</f>
        <v>50</v>
      </c>
      <c r="AZ2" s="82">
        <f t="shared" ref="AZ2:AZ9" si="1">AA2/Y2</f>
        <v>0.13999999999999999</v>
      </c>
      <c r="BA2" s="82">
        <f t="shared" ref="BA2:BA9" si="2">W2/U2</f>
        <v>2.5</v>
      </c>
      <c r="BB2" s="82">
        <f t="shared" ref="BB2:BB9" si="3">W2/(U2*3.06)</f>
        <v>0.81699346405228757</v>
      </c>
      <c r="BC2" s="59">
        <v>44288</v>
      </c>
      <c r="BD2" s="59">
        <v>930</v>
      </c>
      <c r="BE2" s="59" t="s">
        <v>90</v>
      </c>
      <c r="BF2" s="59">
        <v>51202080401</v>
      </c>
      <c r="BG2" s="59" t="s">
        <v>95</v>
      </c>
      <c r="BH2" s="59">
        <v>39.0021019</v>
      </c>
      <c r="BI2" s="59">
        <v>-86.151702900000004</v>
      </c>
      <c r="BJ2" s="59" t="s">
        <v>92</v>
      </c>
      <c r="BK2" s="59"/>
      <c r="BL2" s="59"/>
      <c r="BM2" s="96">
        <v>4.0999999999999996</v>
      </c>
      <c r="BN2" s="96" t="s">
        <v>96</v>
      </c>
      <c r="BO2" s="99">
        <v>5.0000000000000001E-3</v>
      </c>
      <c r="BP2" s="92" t="s">
        <v>97</v>
      </c>
      <c r="BQ2" s="99">
        <v>0.23200000000000001</v>
      </c>
      <c r="BR2" s="99">
        <v>0.13100000000000001</v>
      </c>
      <c r="BS2" s="92" t="s">
        <v>98</v>
      </c>
      <c r="BT2" s="93">
        <v>2.0485452420445106E-4</v>
      </c>
      <c r="BU2" s="92">
        <v>5</v>
      </c>
      <c r="BV2" s="92">
        <v>0</v>
      </c>
      <c r="BW2" s="92">
        <v>0</v>
      </c>
      <c r="BX2" s="92">
        <v>6</v>
      </c>
      <c r="BY2" s="92">
        <v>6</v>
      </c>
      <c r="BZ2" s="92">
        <v>9</v>
      </c>
      <c r="CA2" s="92">
        <v>0</v>
      </c>
      <c r="CB2" s="92">
        <v>4</v>
      </c>
      <c r="CC2" s="92">
        <v>2</v>
      </c>
      <c r="CD2" s="92">
        <v>2</v>
      </c>
      <c r="CE2" s="92">
        <v>0</v>
      </c>
      <c r="CF2" s="92">
        <v>4</v>
      </c>
      <c r="CG2" s="92">
        <v>5</v>
      </c>
      <c r="CH2" s="92">
        <v>2</v>
      </c>
      <c r="CI2" s="92">
        <v>45</v>
      </c>
      <c r="CJ2" s="92">
        <v>100</v>
      </c>
      <c r="CK2" s="96">
        <v>7</v>
      </c>
      <c r="CL2" s="96">
        <v>5</v>
      </c>
    </row>
    <row r="3" spans="1:102" ht="14" customHeight="1" x14ac:dyDescent="0.35">
      <c r="A3" s="87">
        <v>44092</v>
      </c>
      <c r="B3" s="45">
        <v>924</v>
      </c>
      <c r="C3" s="60">
        <v>924</v>
      </c>
      <c r="D3" s="61" t="s">
        <v>99</v>
      </c>
      <c r="E3" s="61" t="s">
        <v>100</v>
      </c>
      <c r="F3" s="59" t="s">
        <v>101</v>
      </c>
      <c r="G3" s="59" t="s">
        <v>91</v>
      </c>
      <c r="H3" s="59">
        <v>51202080404</v>
      </c>
      <c r="I3" s="59">
        <v>39.033500699999998</v>
      </c>
      <c r="J3" s="59">
        <v>-86.261497500000004</v>
      </c>
      <c r="K3" s="59" t="s">
        <v>92</v>
      </c>
      <c r="L3" s="68">
        <v>0</v>
      </c>
      <c r="M3" s="70"/>
      <c r="N3" s="62">
        <v>3.1</v>
      </c>
      <c r="O3" s="62" t="s">
        <v>93</v>
      </c>
      <c r="P3" s="59"/>
      <c r="Q3" s="59">
        <v>6</v>
      </c>
      <c r="R3" s="70"/>
      <c r="S3" s="62">
        <v>0.7</v>
      </c>
      <c r="T3" s="70" t="s">
        <v>94</v>
      </c>
      <c r="U3" s="62">
        <v>2E-3</v>
      </c>
      <c r="V3" s="70"/>
      <c r="W3" s="62">
        <v>5.0000000000000001E-3</v>
      </c>
      <c r="X3" s="70" t="s">
        <v>94</v>
      </c>
      <c r="Y3" s="62">
        <v>0.1</v>
      </c>
      <c r="Z3" s="70" t="s">
        <v>94</v>
      </c>
      <c r="AA3" s="62">
        <v>7.9000000000000008E-3</v>
      </c>
      <c r="AB3" s="70" t="s">
        <v>94</v>
      </c>
      <c r="AC3" s="71">
        <v>1.4E-2</v>
      </c>
      <c r="AD3" s="69" t="s">
        <v>102</v>
      </c>
      <c r="AE3" s="62"/>
      <c r="AF3" s="68">
        <v>8</v>
      </c>
      <c r="AG3" s="68">
        <v>5</v>
      </c>
      <c r="AH3" s="68">
        <v>5</v>
      </c>
      <c r="AI3" s="68">
        <v>6</v>
      </c>
      <c r="AJ3" s="68">
        <v>3</v>
      </c>
      <c r="AK3" s="68">
        <v>9</v>
      </c>
      <c r="AL3" s="68">
        <v>5</v>
      </c>
      <c r="AM3" s="68">
        <v>5</v>
      </c>
      <c r="AN3" s="68">
        <v>2</v>
      </c>
      <c r="AO3" s="68">
        <v>3</v>
      </c>
      <c r="AP3" s="68">
        <v>2</v>
      </c>
      <c r="AQ3" s="68">
        <v>0</v>
      </c>
      <c r="AR3" s="68">
        <v>0</v>
      </c>
      <c r="AS3" s="68">
        <v>0</v>
      </c>
      <c r="AT3" s="68">
        <v>53</v>
      </c>
      <c r="AU3" s="68">
        <v>120</v>
      </c>
      <c r="AV3" s="59"/>
      <c r="AW3" s="59"/>
      <c r="AX3" s="59"/>
      <c r="AY3" s="81">
        <f t="shared" si="0"/>
        <v>50</v>
      </c>
      <c r="AZ3" s="82">
        <f t="shared" si="1"/>
        <v>7.9000000000000001E-2</v>
      </c>
      <c r="BA3" s="82">
        <f t="shared" si="2"/>
        <v>2.5</v>
      </c>
      <c r="BB3" s="82">
        <f t="shared" si="3"/>
        <v>0.81699346405228757</v>
      </c>
      <c r="BC3" s="59">
        <v>44288</v>
      </c>
      <c r="BD3" s="59">
        <v>924</v>
      </c>
      <c r="BE3" s="59" t="s">
        <v>101</v>
      </c>
      <c r="BF3" s="59">
        <v>51202080404</v>
      </c>
      <c r="BG3" s="59" t="s">
        <v>95</v>
      </c>
      <c r="BH3" s="59">
        <v>39.033500699999998</v>
      </c>
      <c r="BI3" s="59">
        <v>-86.261497500000004</v>
      </c>
      <c r="BJ3" s="59" t="s">
        <v>92</v>
      </c>
      <c r="BK3" s="59"/>
      <c r="BL3" s="59"/>
      <c r="BM3" s="96">
        <v>0</v>
      </c>
      <c r="BN3" s="96" t="s">
        <v>96</v>
      </c>
      <c r="BO3" s="99">
        <v>3.0000000000000001E-3</v>
      </c>
      <c r="BP3" s="92" t="s">
        <v>97</v>
      </c>
      <c r="BQ3" s="99" t="s">
        <v>103</v>
      </c>
      <c r="BR3" s="99">
        <v>4.2999999999999997E-2</v>
      </c>
      <c r="BS3" s="92" t="s">
        <v>98</v>
      </c>
      <c r="BT3" s="93">
        <v>2.2187299459434194E-4</v>
      </c>
      <c r="BU3" s="92">
        <v>10</v>
      </c>
      <c r="BV3" s="92">
        <v>5</v>
      </c>
      <c r="BW3" s="92">
        <v>5</v>
      </c>
      <c r="BX3" s="92">
        <v>12</v>
      </c>
      <c r="BY3" s="92">
        <v>3</v>
      </c>
      <c r="BZ3" s="92">
        <v>9</v>
      </c>
      <c r="CA3" s="92">
        <v>5</v>
      </c>
      <c r="CB3" s="92">
        <v>5</v>
      </c>
      <c r="CC3" s="92">
        <v>2</v>
      </c>
      <c r="CD3" s="92">
        <v>2</v>
      </c>
      <c r="CE3" s="92">
        <v>8</v>
      </c>
      <c r="CF3" s="92">
        <v>4</v>
      </c>
      <c r="CG3" s="92">
        <v>6</v>
      </c>
      <c r="CH3" s="92">
        <v>4</v>
      </c>
      <c r="CI3" s="92">
        <v>80</v>
      </c>
      <c r="CJ3" s="92">
        <v>50</v>
      </c>
      <c r="CK3" s="96">
        <v>8</v>
      </c>
      <c r="CL3" s="96">
        <v>5</v>
      </c>
    </row>
    <row r="4" spans="1:102" ht="14" customHeight="1" x14ac:dyDescent="0.35">
      <c r="A4" s="87">
        <v>44092</v>
      </c>
      <c r="B4" s="45">
        <v>920</v>
      </c>
      <c r="C4" s="60">
        <v>920</v>
      </c>
      <c r="D4" s="61" t="s">
        <v>104</v>
      </c>
      <c r="E4" s="62" t="s">
        <v>105</v>
      </c>
      <c r="F4" s="59" t="s">
        <v>106</v>
      </c>
      <c r="G4" s="59" t="s">
        <v>91</v>
      </c>
      <c r="H4" s="59">
        <v>51202080402</v>
      </c>
      <c r="I4" s="59">
        <v>39.012599899999998</v>
      </c>
      <c r="J4" s="59">
        <v>-86.202697799999996</v>
      </c>
      <c r="K4" s="59" t="s">
        <v>92</v>
      </c>
      <c r="L4" s="68">
        <v>0</v>
      </c>
      <c r="M4" s="70"/>
      <c r="N4" s="62">
        <v>12.2</v>
      </c>
      <c r="O4" s="62" t="s">
        <v>93</v>
      </c>
      <c r="P4" s="59">
        <v>16.5</v>
      </c>
      <c r="Q4" s="59">
        <v>5.5</v>
      </c>
      <c r="R4" s="70"/>
      <c r="S4" s="62">
        <v>0.5</v>
      </c>
      <c r="T4" s="70" t="s">
        <v>94</v>
      </c>
      <c r="U4" s="62">
        <v>2E-3</v>
      </c>
      <c r="V4" s="70" t="s">
        <v>94</v>
      </c>
      <c r="W4" s="62">
        <v>1.9E-3</v>
      </c>
      <c r="X4" s="70" t="s">
        <v>94</v>
      </c>
      <c r="Y4" s="62">
        <v>0.1</v>
      </c>
      <c r="Z4" s="70" t="s">
        <v>94</v>
      </c>
      <c r="AA4" s="62">
        <v>7.9000000000000008E-3</v>
      </c>
      <c r="AB4" s="70" t="s">
        <v>94</v>
      </c>
      <c r="AC4" s="71">
        <v>1.4E-2</v>
      </c>
      <c r="AD4" s="69">
        <v>1.352109545042698E-3</v>
      </c>
      <c r="AE4" s="62"/>
      <c r="AF4" s="68">
        <v>10</v>
      </c>
      <c r="AG4" s="68">
        <v>5</v>
      </c>
      <c r="AH4" s="68">
        <v>5</v>
      </c>
      <c r="AI4" s="68">
        <v>12</v>
      </c>
      <c r="AJ4" s="68">
        <v>6</v>
      </c>
      <c r="AK4" s="68">
        <v>9</v>
      </c>
      <c r="AL4" s="68">
        <v>8</v>
      </c>
      <c r="AM4" s="68">
        <v>3</v>
      </c>
      <c r="AN4" s="68">
        <v>2</v>
      </c>
      <c r="AO4" s="68">
        <v>3</v>
      </c>
      <c r="AP4" s="68">
        <v>4</v>
      </c>
      <c r="AQ4" s="68">
        <v>0</v>
      </c>
      <c r="AR4" s="68">
        <v>0</v>
      </c>
      <c r="AS4" s="68">
        <v>0</v>
      </c>
      <c r="AT4" s="68">
        <v>67</v>
      </c>
      <c r="AU4" s="68">
        <v>111</v>
      </c>
      <c r="AV4" s="59"/>
      <c r="AW4" s="59"/>
      <c r="AX4" s="59"/>
      <c r="AY4" s="81">
        <f t="shared" si="0"/>
        <v>50</v>
      </c>
      <c r="AZ4" s="82">
        <f t="shared" si="1"/>
        <v>7.9000000000000001E-2</v>
      </c>
      <c r="BA4" s="82">
        <f t="shared" si="2"/>
        <v>0.95</v>
      </c>
      <c r="BB4" s="82">
        <f t="shared" si="3"/>
        <v>0.31045751633986923</v>
      </c>
      <c r="BC4" s="59">
        <v>44288</v>
      </c>
      <c r="BD4" s="59">
        <v>920</v>
      </c>
      <c r="BE4" s="59" t="s">
        <v>106</v>
      </c>
      <c r="BF4" s="59">
        <v>51202080402</v>
      </c>
      <c r="BG4" s="59" t="s">
        <v>95</v>
      </c>
      <c r="BH4" s="59">
        <v>39.012599899999998</v>
      </c>
      <c r="BI4" s="59">
        <v>-86.202697799999996</v>
      </c>
      <c r="BJ4" s="59" t="s">
        <v>92</v>
      </c>
      <c r="BK4" s="59"/>
      <c r="BL4" s="59"/>
      <c r="BM4" s="96">
        <v>0</v>
      </c>
      <c r="BN4" s="96" t="s">
        <v>96</v>
      </c>
      <c r="BO4" s="99">
        <v>3.5000000000000001E-3</v>
      </c>
      <c r="BP4" s="92" t="s">
        <v>97</v>
      </c>
      <c r="BQ4" s="99" t="s">
        <v>103</v>
      </c>
      <c r="BR4" s="99" t="s">
        <v>107</v>
      </c>
      <c r="BS4" s="92" t="s">
        <v>98</v>
      </c>
      <c r="BT4" s="93">
        <v>5.9775832996653618E-4</v>
      </c>
      <c r="BU4" s="92">
        <v>10</v>
      </c>
      <c r="BV4" s="92">
        <v>5</v>
      </c>
      <c r="BW4" s="92">
        <v>5</v>
      </c>
      <c r="BX4" s="92">
        <v>16</v>
      </c>
      <c r="BY4" s="92">
        <v>8</v>
      </c>
      <c r="BZ4" s="92">
        <v>9</v>
      </c>
      <c r="CA4" s="92">
        <v>4</v>
      </c>
      <c r="CB4" s="92">
        <v>3</v>
      </c>
      <c r="CC4" s="92">
        <v>2</v>
      </c>
      <c r="CD4" s="92">
        <v>2</v>
      </c>
      <c r="CE4" s="92">
        <v>4</v>
      </c>
      <c r="CF4" s="92">
        <v>4</v>
      </c>
      <c r="CG4" s="92">
        <v>6</v>
      </c>
      <c r="CH4" s="92">
        <v>4</v>
      </c>
      <c r="CI4" s="92">
        <v>82</v>
      </c>
      <c r="CJ4" s="92">
        <v>80</v>
      </c>
      <c r="CK4" s="96">
        <v>6</v>
      </c>
      <c r="CL4" s="96">
        <v>5.5</v>
      </c>
    </row>
    <row r="5" spans="1:102" ht="14" customHeight="1" x14ac:dyDescent="0.35">
      <c r="A5" s="87">
        <v>44092</v>
      </c>
      <c r="B5" s="45">
        <v>918</v>
      </c>
      <c r="C5" s="60">
        <v>918</v>
      </c>
      <c r="D5" s="61" t="s">
        <v>108</v>
      </c>
      <c r="E5" s="62" t="s">
        <v>105</v>
      </c>
      <c r="F5" s="59" t="s">
        <v>106</v>
      </c>
      <c r="G5" s="59" t="s">
        <v>91</v>
      </c>
      <c r="H5" s="59">
        <v>51202080402</v>
      </c>
      <c r="I5" s="59">
        <v>39.019599900000003</v>
      </c>
      <c r="J5" s="59">
        <v>-86.2279968</v>
      </c>
      <c r="K5" s="59" t="s">
        <v>92</v>
      </c>
      <c r="L5" s="68">
        <v>0</v>
      </c>
      <c r="M5" s="70"/>
      <c r="N5" s="62">
        <v>3.1</v>
      </c>
      <c r="O5" s="62" t="s">
        <v>93</v>
      </c>
      <c r="P5" s="59">
        <v>17</v>
      </c>
      <c r="Q5" s="59">
        <v>6</v>
      </c>
      <c r="R5" s="70"/>
      <c r="S5" s="62">
        <v>0.5</v>
      </c>
      <c r="T5" s="70" t="s">
        <v>94</v>
      </c>
      <c r="U5" s="62">
        <v>2E-3</v>
      </c>
      <c r="V5" s="70"/>
      <c r="W5" s="62">
        <v>2E-3</v>
      </c>
      <c r="X5" s="70" t="s">
        <v>94</v>
      </c>
      <c r="Y5" s="62">
        <v>0.1</v>
      </c>
      <c r="Z5" s="70"/>
      <c r="AA5" s="62">
        <v>1.2E-2</v>
      </c>
      <c r="AB5" s="70" t="s">
        <v>94</v>
      </c>
      <c r="AC5" s="71">
        <v>1.4E-2</v>
      </c>
      <c r="AD5" s="69">
        <v>4.437696061512772E-3</v>
      </c>
      <c r="AE5" s="62"/>
      <c r="AF5" s="68">
        <v>10</v>
      </c>
      <c r="AG5" s="68">
        <v>5</v>
      </c>
      <c r="AH5" s="68">
        <v>5</v>
      </c>
      <c r="AI5" s="68">
        <v>14</v>
      </c>
      <c r="AJ5" s="68">
        <v>6</v>
      </c>
      <c r="AK5" s="68">
        <v>9</v>
      </c>
      <c r="AL5" s="68">
        <v>8</v>
      </c>
      <c r="AM5" s="68">
        <v>5</v>
      </c>
      <c r="AN5" s="68">
        <v>4</v>
      </c>
      <c r="AO5" s="68">
        <v>3</v>
      </c>
      <c r="AP5" s="68">
        <v>5</v>
      </c>
      <c r="AQ5" s="68">
        <v>0</v>
      </c>
      <c r="AR5" s="68">
        <v>0</v>
      </c>
      <c r="AS5" s="68">
        <v>4</v>
      </c>
      <c r="AT5" s="68">
        <v>78</v>
      </c>
      <c r="AU5" s="68">
        <v>103</v>
      </c>
      <c r="AV5" s="59"/>
      <c r="AW5" s="59"/>
      <c r="AX5" s="59"/>
      <c r="AY5" s="81">
        <f t="shared" si="0"/>
        <v>50</v>
      </c>
      <c r="AZ5" s="82">
        <f t="shared" si="1"/>
        <v>0.12</v>
      </c>
      <c r="BA5" s="82">
        <f t="shared" si="2"/>
        <v>1</v>
      </c>
      <c r="BB5" s="82">
        <f t="shared" si="3"/>
        <v>0.32679738562091504</v>
      </c>
      <c r="BC5" s="59">
        <v>44288</v>
      </c>
      <c r="BD5" s="59">
        <v>918</v>
      </c>
      <c r="BE5" s="59" t="s">
        <v>106</v>
      </c>
      <c r="BF5" s="59">
        <v>51202080402</v>
      </c>
      <c r="BG5" s="59" t="s">
        <v>95</v>
      </c>
      <c r="BH5" s="59">
        <v>39.019599900000003</v>
      </c>
      <c r="BI5" s="59">
        <v>-86.2279968</v>
      </c>
      <c r="BJ5" s="59" t="s">
        <v>92</v>
      </c>
      <c r="BK5" s="59"/>
      <c r="BL5" s="59"/>
      <c r="BM5" s="96">
        <v>3</v>
      </c>
      <c r="BN5" s="96" t="s">
        <v>96</v>
      </c>
      <c r="BO5" s="99">
        <v>8.9999999999999993E-3</v>
      </c>
      <c r="BP5" s="92" t="s">
        <v>97</v>
      </c>
      <c r="BQ5" s="99">
        <v>0.154</v>
      </c>
      <c r="BR5" s="99">
        <v>0.08</v>
      </c>
      <c r="BS5" s="92" t="s">
        <v>98</v>
      </c>
      <c r="BT5" s="93">
        <v>1.8903330013787928E-4</v>
      </c>
      <c r="BU5" s="92">
        <v>10</v>
      </c>
      <c r="BV5" s="92">
        <v>5</v>
      </c>
      <c r="BW5" s="92">
        <v>5</v>
      </c>
      <c r="BX5" s="92">
        <v>14</v>
      </c>
      <c r="BY5" s="92">
        <v>6</v>
      </c>
      <c r="BZ5" s="92">
        <v>9</v>
      </c>
      <c r="CA5" s="92">
        <v>8</v>
      </c>
      <c r="CB5" s="92">
        <v>5</v>
      </c>
      <c r="CC5" s="92">
        <v>4</v>
      </c>
      <c r="CD5" s="92">
        <v>3</v>
      </c>
      <c r="CE5" s="92">
        <v>6</v>
      </c>
      <c r="CF5" s="92">
        <v>5</v>
      </c>
      <c r="CG5" s="92">
        <v>6</v>
      </c>
      <c r="CH5" s="92">
        <v>7</v>
      </c>
      <c r="CI5" s="92">
        <v>93</v>
      </c>
      <c r="CJ5" s="92">
        <v>50</v>
      </c>
      <c r="CK5" s="96">
        <v>6</v>
      </c>
      <c r="CL5" s="96">
        <v>5</v>
      </c>
    </row>
    <row r="6" spans="1:102" ht="14" customHeight="1" x14ac:dyDescent="0.35">
      <c r="A6" s="87">
        <v>44092</v>
      </c>
      <c r="B6" s="45">
        <v>915</v>
      </c>
      <c r="C6" s="60">
        <v>915</v>
      </c>
      <c r="D6" s="61" t="s">
        <v>108</v>
      </c>
      <c r="E6" s="62" t="s">
        <v>105</v>
      </c>
      <c r="F6" s="59" t="s">
        <v>106</v>
      </c>
      <c r="G6" s="59" t="s">
        <v>91</v>
      </c>
      <c r="H6" s="59">
        <v>51202080402</v>
      </c>
      <c r="I6" s="59">
        <v>39.019798299999998</v>
      </c>
      <c r="J6" s="59">
        <v>-86.202201799999997</v>
      </c>
      <c r="K6" s="59" t="s">
        <v>92</v>
      </c>
      <c r="L6" s="68">
        <v>3</v>
      </c>
      <c r="M6" s="70"/>
      <c r="N6" s="62">
        <v>613.1</v>
      </c>
      <c r="O6" s="62" t="s">
        <v>93</v>
      </c>
      <c r="P6" s="59">
        <v>17.5</v>
      </c>
      <c r="Q6" s="59">
        <v>5.5</v>
      </c>
      <c r="R6" s="70"/>
      <c r="S6" s="62">
        <v>3.5</v>
      </c>
      <c r="T6" s="70"/>
      <c r="U6" s="62">
        <v>1.4999999999999999E-2</v>
      </c>
      <c r="V6" s="70"/>
      <c r="W6" s="62">
        <v>4.0000000000000001E-3</v>
      </c>
      <c r="X6" s="70"/>
      <c r="Y6" s="62">
        <v>1.1719999999999999</v>
      </c>
      <c r="Z6" s="70"/>
      <c r="AA6" s="62">
        <v>0.98099999999999998</v>
      </c>
      <c r="AB6" s="70" t="s">
        <v>94</v>
      </c>
      <c r="AC6" s="71">
        <v>1.4E-2</v>
      </c>
      <c r="AD6" s="69">
        <v>1.4569195596270165E-3</v>
      </c>
      <c r="AE6" s="62"/>
      <c r="AF6" s="68">
        <v>10</v>
      </c>
      <c r="AG6" s="68">
        <v>5</v>
      </c>
      <c r="AH6" s="68">
        <v>5</v>
      </c>
      <c r="AI6" s="68">
        <v>4</v>
      </c>
      <c r="AJ6" s="68">
        <v>3</v>
      </c>
      <c r="AK6" s="68">
        <v>7.5</v>
      </c>
      <c r="AL6" s="68">
        <v>5</v>
      </c>
      <c r="AM6" s="68">
        <v>1</v>
      </c>
      <c r="AN6" s="68">
        <v>4</v>
      </c>
      <c r="AO6" s="68">
        <v>2</v>
      </c>
      <c r="AP6" s="68">
        <v>0</v>
      </c>
      <c r="AQ6" s="68">
        <v>0</v>
      </c>
      <c r="AR6" s="68">
        <v>0</v>
      </c>
      <c r="AS6" s="68">
        <v>0</v>
      </c>
      <c r="AT6" s="68">
        <v>46.5</v>
      </c>
      <c r="AU6" s="68">
        <v>103</v>
      </c>
      <c r="AV6" s="59"/>
      <c r="AW6" s="59"/>
      <c r="AX6" s="59"/>
      <c r="AY6" s="81">
        <f t="shared" si="0"/>
        <v>78.133333333333326</v>
      </c>
      <c r="AZ6" s="82">
        <f t="shared" si="1"/>
        <v>0.83703071672354956</v>
      </c>
      <c r="BA6" s="82">
        <f t="shared" si="2"/>
        <v>0.26666666666666666</v>
      </c>
      <c r="BB6" s="82">
        <f t="shared" si="3"/>
        <v>8.714596949891068E-2</v>
      </c>
      <c r="BC6" s="59">
        <v>44288</v>
      </c>
      <c r="BD6" s="59">
        <v>915</v>
      </c>
      <c r="BE6" s="59" t="s">
        <v>106</v>
      </c>
      <c r="BF6" s="59">
        <v>51202080402</v>
      </c>
      <c r="BG6" s="59" t="s">
        <v>95</v>
      </c>
      <c r="BH6" s="59">
        <v>39.019798299999998</v>
      </c>
      <c r="BI6" s="59">
        <v>-86.202201799999997</v>
      </c>
      <c r="BJ6" s="59" t="s">
        <v>92</v>
      </c>
      <c r="BK6" s="59"/>
      <c r="BL6" s="59"/>
      <c r="BM6" s="96">
        <v>4</v>
      </c>
      <c r="BN6" s="96" t="s">
        <v>96</v>
      </c>
      <c r="BO6" s="99">
        <v>8.9999999999999993E-3</v>
      </c>
      <c r="BP6" s="92" t="s">
        <v>97</v>
      </c>
      <c r="BQ6" s="99">
        <v>0.311</v>
      </c>
      <c r="BR6" s="99">
        <v>0.26100000000000001</v>
      </c>
      <c r="BS6" s="92" t="s">
        <v>98</v>
      </c>
      <c r="BT6" s="93">
        <v>1.8154980808832432E-5</v>
      </c>
      <c r="BU6" s="92">
        <v>10</v>
      </c>
      <c r="BV6" s="92">
        <v>5</v>
      </c>
      <c r="BW6" s="92">
        <v>5</v>
      </c>
      <c r="BX6" s="92">
        <v>16</v>
      </c>
      <c r="BY6" s="92">
        <v>6</v>
      </c>
      <c r="BZ6" s="92">
        <v>9</v>
      </c>
      <c r="CA6" s="92">
        <v>5</v>
      </c>
      <c r="CB6" s="92">
        <v>0.5</v>
      </c>
      <c r="CC6" s="92">
        <v>2</v>
      </c>
      <c r="CD6" s="92">
        <v>2</v>
      </c>
      <c r="CE6" s="92">
        <v>0</v>
      </c>
      <c r="CF6" s="92">
        <v>5</v>
      </c>
      <c r="CG6" s="92">
        <v>6</v>
      </c>
      <c r="CH6" s="92">
        <v>4</v>
      </c>
      <c r="CI6" s="92">
        <v>75.5</v>
      </c>
      <c r="CJ6" s="92">
        <v>35</v>
      </c>
      <c r="CK6" s="96">
        <v>5.5</v>
      </c>
      <c r="CL6" s="96">
        <v>4</v>
      </c>
    </row>
    <row r="7" spans="1:102" ht="14" customHeight="1" x14ac:dyDescent="0.35">
      <c r="A7" s="87">
        <v>44092</v>
      </c>
      <c r="B7" s="45">
        <v>914</v>
      </c>
      <c r="C7" s="60">
        <v>914</v>
      </c>
      <c r="D7" s="61" t="s">
        <v>108</v>
      </c>
      <c r="E7" s="61" t="s">
        <v>109</v>
      </c>
      <c r="F7" s="59" t="s">
        <v>101</v>
      </c>
      <c r="G7" s="59" t="s">
        <v>91</v>
      </c>
      <c r="H7" s="59">
        <v>51202080404</v>
      </c>
      <c r="I7" s="59">
        <v>39.021900199999997</v>
      </c>
      <c r="J7" s="59">
        <v>-86.2606964</v>
      </c>
      <c r="K7" s="59" t="s">
        <v>92</v>
      </c>
      <c r="L7" s="68">
        <v>1</v>
      </c>
      <c r="M7" s="70"/>
      <c r="N7" s="62">
        <v>48</v>
      </c>
      <c r="O7" s="62" t="s">
        <v>93</v>
      </c>
      <c r="P7" s="59"/>
      <c r="Q7" s="59">
        <v>6</v>
      </c>
      <c r="R7" s="70"/>
      <c r="S7" s="62">
        <v>3</v>
      </c>
      <c r="T7" s="70"/>
      <c r="U7" s="62">
        <v>4.1000000000000002E-2</v>
      </c>
      <c r="V7" s="70"/>
      <c r="W7" s="62">
        <v>4.0000000000000001E-3</v>
      </c>
      <c r="X7" s="70"/>
      <c r="Y7" s="62">
        <v>0.36799999999999999</v>
      </c>
      <c r="Z7" s="70" t="s">
        <v>94</v>
      </c>
      <c r="AA7" s="62">
        <v>7.9000000000000008E-3</v>
      </c>
      <c r="AB7" s="70"/>
      <c r="AC7" s="71">
        <v>7.4999999999999997E-2</v>
      </c>
      <c r="AD7" s="69" t="s">
        <v>102</v>
      </c>
      <c r="AE7" s="62"/>
      <c r="AF7" s="68">
        <v>12</v>
      </c>
      <c r="AG7" s="68">
        <v>0</v>
      </c>
      <c r="AH7" s="68">
        <v>0</v>
      </c>
      <c r="AI7" s="68">
        <v>10</v>
      </c>
      <c r="AJ7" s="68">
        <v>4.5</v>
      </c>
      <c r="AK7" s="68">
        <v>9</v>
      </c>
      <c r="AL7" s="68">
        <v>5</v>
      </c>
      <c r="AM7" s="68">
        <v>5</v>
      </c>
      <c r="AN7" s="68">
        <v>2</v>
      </c>
      <c r="AO7" s="68">
        <v>2</v>
      </c>
      <c r="AP7" s="68">
        <v>4</v>
      </c>
      <c r="AQ7" s="68">
        <v>1</v>
      </c>
      <c r="AR7" s="68">
        <v>0</v>
      </c>
      <c r="AS7" s="68">
        <v>0</v>
      </c>
      <c r="AT7" s="68">
        <v>54.5</v>
      </c>
      <c r="AU7" s="68">
        <v>120</v>
      </c>
      <c r="AV7" s="59"/>
      <c r="AW7" s="59"/>
      <c r="AX7" s="59"/>
      <c r="AY7" s="81">
        <f t="shared" si="0"/>
        <v>8.9756097560975601</v>
      </c>
      <c r="AZ7" s="82">
        <f t="shared" si="1"/>
        <v>2.1467391304347827E-2</v>
      </c>
      <c r="BA7" s="82">
        <f t="shared" si="2"/>
        <v>9.7560975609756101E-2</v>
      </c>
      <c r="BB7" s="82">
        <f t="shared" si="3"/>
        <v>3.1882671767894145E-2</v>
      </c>
      <c r="BC7" s="59">
        <v>44288</v>
      </c>
      <c r="BD7" s="59">
        <v>914</v>
      </c>
      <c r="BE7" s="59" t="s">
        <v>101</v>
      </c>
      <c r="BF7" s="59">
        <v>51202080404</v>
      </c>
      <c r="BG7" s="59" t="s">
        <v>95</v>
      </c>
      <c r="BH7" s="59">
        <v>39.021900199999997</v>
      </c>
      <c r="BI7" s="59">
        <v>-86.2606964</v>
      </c>
      <c r="BJ7" s="59" t="s">
        <v>92</v>
      </c>
      <c r="BK7" s="59"/>
      <c r="BL7" s="59"/>
      <c r="BM7" s="96">
        <v>21.1</v>
      </c>
      <c r="BN7" s="96">
        <v>5.5999999999998273</v>
      </c>
      <c r="BO7" s="99">
        <v>1.9E-2</v>
      </c>
      <c r="BP7" s="92" t="s">
        <v>97</v>
      </c>
      <c r="BQ7" s="99">
        <v>0.50700000000000001</v>
      </c>
      <c r="BR7" s="99">
        <v>0.38800000000000001</v>
      </c>
      <c r="BS7" s="92" t="s">
        <v>98</v>
      </c>
      <c r="BT7" s="93">
        <v>1.9680160846588484E-5</v>
      </c>
      <c r="BU7" s="92">
        <v>14</v>
      </c>
      <c r="BV7" s="92">
        <v>5</v>
      </c>
      <c r="BW7" s="92">
        <v>0</v>
      </c>
      <c r="BX7" s="92">
        <v>10</v>
      </c>
      <c r="BY7" s="92">
        <v>8</v>
      </c>
      <c r="BZ7" s="92">
        <v>9</v>
      </c>
      <c r="CA7" s="92">
        <v>6.5</v>
      </c>
      <c r="CB7" s="92">
        <v>5</v>
      </c>
      <c r="CC7" s="92">
        <v>2</v>
      </c>
      <c r="CD7" s="92">
        <v>2</v>
      </c>
      <c r="CE7" s="92">
        <v>8</v>
      </c>
      <c r="CF7" s="92">
        <v>1</v>
      </c>
      <c r="CG7" s="92">
        <v>0</v>
      </c>
      <c r="CH7" s="92">
        <v>0</v>
      </c>
      <c r="CI7" s="92">
        <v>70.5</v>
      </c>
      <c r="CJ7" s="92">
        <v>120</v>
      </c>
      <c r="CK7" s="96">
        <v>6.5</v>
      </c>
      <c r="CL7" s="96">
        <v>4</v>
      </c>
    </row>
    <row r="8" spans="1:102" ht="14" customHeight="1" x14ac:dyDescent="0.35">
      <c r="A8" s="87">
        <v>44092</v>
      </c>
      <c r="B8" s="45">
        <v>912</v>
      </c>
      <c r="C8" s="60">
        <v>912</v>
      </c>
      <c r="D8" s="61" t="s">
        <v>110</v>
      </c>
      <c r="E8" s="61" t="s">
        <v>89</v>
      </c>
      <c r="F8" s="59" t="s">
        <v>90</v>
      </c>
      <c r="G8" s="59" t="s">
        <v>91</v>
      </c>
      <c r="H8" s="59">
        <v>51202080401</v>
      </c>
      <c r="I8" s="59">
        <v>38.973800699999998</v>
      </c>
      <c r="J8" s="59">
        <v>-86.1356964</v>
      </c>
      <c r="K8" s="59" t="s">
        <v>92</v>
      </c>
      <c r="L8" s="68">
        <v>0</v>
      </c>
      <c r="M8" s="70"/>
      <c r="N8" s="62">
        <v>6.3</v>
      </c>
      <c r="O8" s="62" t="s">
        <v>93</v>
      </c>
      <c r="P8" s="59">
        <v>16.5</v>
      </c>
      <c r="Q8" s="59">
        <v>6</v>
      </c>
      <c r="R8" s="70"/>
      <c r="S8" s="62">
        <v>0.5</v>
      </c>
      <c r="T8" s="70"/>
      <c r="U8" s="62">
        <v>0.01</v>
      </c>
      <c r="V8" s="70"/>
      <c r="W8" s="62">
        <v>2E-3</v>
      </c>
      <c r="X8" s="70"/>
      <c r="Y8" s="62">
        <v>0.10100000000000001</v>
      </c>
      <c r="Z8" s="70" t="s">
        <v>94</v>
      </c>
      <c r="AA8" s="62">
        <v>7.9000000000000008E-3</v>
      </c>
      <c r="AB8" s="70" t="s">
        <v>94</v>
      </c>
      <c r="AC8" s="71">
        <v>1.4E-2</v>
      </c>
      <c r="AD8" s="69">
        <v>4.2748530858530724E-3</v>
      </c>
      <c r="AE8" s="62"/>
      <c r="AF8" s="68">
        <v>10</v>
      </c>
      <c r="AG8" s="68">
        <v>5</v>
      </c>
      <c r="AH8" s="68">
        <v>0</v>
      </c>
      <c r="AI8" s="68">
        <v>8</v>
      </c>
      <c r="AJ8" s="68">
        <v>6</v>
      </c>
      <c r="AK8" s="68">
        <v>9</v>
      </c>
      <c r="AL8" s="68">
        <v>5</v>
      </c>
      <c r="AM8" s="68">
        <v>1</v>
      </c>
      <c r="AN8" s="68">
        <v>2</v>
      </c>
      <c r="AO8" s="68">
        <v>3</v>
      </c>
      <c r="AP8" s="68">
        <v>4</v>
      </c>
      <c r="AQ8" s="68">
        <v>1</v>
      </c>
      <c r="AR8" s="68">
        <v>0</v>
      </c>
      <c r="AS8" s="68">
        <v>0</v>
      </c>
      <c r="AT8" s="68">
        <v>54</v>
      </c>
      <c r="AU8" s="68">
        <v>250</v>
      </c>
      <c r="AV8" s="59"/>
      <c r="AW8" s="59"/>
      <c r="AX8" s="59"/>
      <c r="AY8" s="81">
        <f t="shared" si="0"/>
        <v>10.1</v>
      </c>
      <c r="AZ8" s="82">
        <f t="shared" si="1"/>
        <v>7.8217821782178218E-2</v>
      </c>
      <c r="BA8" s="82">
        <f t="shared" si="2"/>
        <v>0.2</v>
      </c>
      <c r="BB8" s="82">
        <f t="shared" si="3"/>
        <v>6.5359477124182996E-2</v>
      </c>
      <c r="BC8" s="59">
        <v>44288</v>
      </c>
      <c r="BD8" s="59">
        <v>912</v>
      </c>
      <c r="BE8" s="59" t="s">
        <v>90</v>
      </c>
      <c r="BF8" s="59">
        <v>51202080401</v>
      </c>
      <c r="BG8" s="59" t="s">
        <v>95</v>
      </c>
      <c r="BH8" s="59">
        <v>38.973800699999998</v>
      </c>
      <c r="BI8" s="59">
        <v>-86.1356964</v>
      </c>
      <c r="BJ8" s="59" t="s">
        <v>92</v>
      </c>
      <c r="BK8" s="59"/>
      <c r="BL8" s="59"/>
      <c r="BM8" s="96">
        <v>6.3</v>
      </c>
      <c r="BN8" s="96" t="s">
        <v>96</v>
      </c>
      <c r="BO8" s="99">
        <v>0.01</v>
      </c>
      <c r="BP8" s="92" t="s">
        <v>97</v>
      </c>
      <c r="BQ8" s="99">
        <v>0.34699999999999998</v>
      </c>
      <c r="BR8" s="99">
        <v>0.29599999999999999</v>
      </c>
      <c r="BS8" s="92" t="s">
        <v>98</v>
      </c>
      <c r="BT8" s="93">
        <v>1.6068228989907704E-4</v>
      </c>
      <c r="BU8" s="92">
        <v>14</v>
      </c>
      <c r="BV8" s="92">
        <v>5</v>
      </c>
      <c r="BW8" s="92">
        <v>0</v>
      </c>
      <c r="BX8" s="92">
        <v>2</v>
      </c>
      <c r="BY8" s="92">
        <v>8</v>
      </c>
      <c r="BZ8" s="92">
        <v>6</v>
      </c>
      <c r="CA8" s="92">
        <v>5</v>
      </c>
      <c r="CB8" s="92">
        <v>2</v>
      </c>
      <c r="CC8" s="92">
        <v>2</v>
      </c>
      <c r="CD8" s="92">
        <v>3</v>
      </c>
      <c r="CE8" s="92">
        <v>4</v>
      </c>
      <c r="CF8" s="92">
        <v>3</v>
      </c>
      <c r="CG8" s="92">
        <v>8</v>
      </c>
      <c r="CH8" s="92">
        <v>7</v>
      </c>
      <c r="CI8" s="92">
        <v>69</v>
      </c>
      <c r="CJ8" s="92">
        <v>120</v>
      </c>
      <c r="CK8" s="96">
        <v>4</v>
      </c>
      <c r="CL8" s="96">
        <v>5</v>
      </c>
    </row>
    <row r="9" spans="1:102" ht="14" customHeight="1" x14ac:dyDescent="0.35">
      <c r="A9" s="87">
        <v>44092</v>
      </c>
      <c r="B9" s="45">
        <v>909</v>
      </c>
      <c r="C9" s="60">
        <v>909</v>
      </c>
      <c r="D9" s="61" t="s">
        <v>110</v>
      </c>
      <c r="E9" s="62" t="s">
        <v>111</v>
      </c>
      <c r="F9" s="59" t="s">
        <v>90</v>
      </c>
      <c r="G9" s="59" t="s">
        <v>91</v>
      </c>
      <c r="H9" s="59">
        <v>51202080401</v>
      </c>
      <c r="I9" s="59">
        <v>38.973800699999998</v>
      </c>
      <c r="J9" s="59">
        <v>-86.139099099999996</v>
      </c>
      <c r="K9" s="59" t="s">
        <v>92</v>
      </c>
      <c r="L9" s="68">
        <v>1</v>
      </c>
      <c r="M9" s="70"/>
      <c r="N9" s="62">
        <v>9.8000000000000007</v>
      </c>
      <c r="O9" s="62" t="s">
        <v>93</v>
      </c>
      <c r="P9" s="59">
        <v>17</v>
      </c>
      <c r="Q9" s="59">
        <v>6</v>
      </c>
      <c r="R9" s="70" t="s">
        <v>94</v>
      </c>
      <c r="S9" s="62">
        <v>0.5</v>
      </c>
      <c r="T9" s="70"/>
      <c r="U9" s="62">
        <v>7.0000000000000001E-3</v>
      </c>
      <c r="V9" s="70"/>
      <c r="W9" s="62">
        <v>1.0999999999999999E-2</v>
      </c>
      <c r="X9" s="70"/>
      <c r="Y9" s="62">
        <v>0.502</v>
      </c>
      <c r="Z9" s="70"/>
      <c r="AA9" s="62">
        <v>0.50600000000000001</v>
      </c>
      <c r="AB9" s="70" t="s">
        <v>94</v>
      </c>
      <c r="AC9" s="71">
        <v>1.4E-2</v>
      </c>
      <c r="AD9" s="69">
        <v>4.437696061512772E-3</v>
      </c>
      <c r="AE9" s="62"/>
      <c r="AF9" s="68">
        <v>10</v>
      </c>
      <c r="AG9" s="68">
        <v>5</v>
      </c>
      <c r="AH9" s="68">
        <v>5</v>
      </c>
      <c r="AI9" s="68">
        <v>4</v>
      </c>
      <c r="AJ9" s="68">
        <v>8</v>
      </c>
      <c r="AK9" s="68">
        <v>9</v>
      </c>
      <c r="AL9" s="68">
        <v>5</v>
      </c>
      <c r="AM9" s="68">
        <v>3</v>
      </c>
      <c r="AN9" s="68">
        <v>4</v>
      </c>
      <c r="AO9" s="68">
        <v>2</v>
      </c>
      <c r="AP9" s="68">
        <v>4</v>
      </c>
      <c r="AQ9" s="68">
        <v>0</v>
      </c>
      <c r="AR9" s="68">
        <v>0</v>
      </c>
      <c r="AS9" s="68">
        <v>0</v>
      </c>
      <c r="AT9" s="68">
        <v>59</v>
      </c>
      <c r="AU9" s="68">
        <v>250</v>
      </c>
      <c r="AV9" s="59"/>
      <c r="AW9" s="59"/>
      <c r="AX9" s="59"/>
      <c r="AY9" s="81">
        <f t="shared" si="0"/>
        <v>71.714285714285708</v>
      </c>
      <c r="AZ9" s="82">
        <f t="shared" si="1"/>
        <v>1.0079681274900398</v>
      </c>
      <c r="BA9" s="82">
        <f t="shared" si="2"/>
        <v>1.5714285714285714</v>
      </c>
      <c r="BB9" s="82">
        <f t="shared" si="3"/>
        <v>0.51353874883286643</v>
      </c>
      <c r="BC9" s="59">
        <v>44288</v>
      </c>
      <c r="BD9" s="59">
        <v>909</v>
      </c>
      <c r="BE9" s="59" t="s">
        <v>90</v>
      </c>
      <c r="BF9" s="59">
        <v>51202080401</v>
      </c>
      <c r="BG9" s="59" t="s">
        <v>95</v>
      </c>
      <c r="BH9" s="59">
        <v>38.973800699999998</v>
      </c>
      <c r="BI9" s="59">
        <v>-86.139099099999996</v>
      </c>
      <c r="BJ9" s="59" t="s">
        <v>92</v>
      </c>
      <c r="BK9" s="59"/>
      <c r="BL9" s="59"/>
      <c r="BM9" s="96">
        <v>3.1</v>
      </c>
      <c r="BN9" s="96" t="s">
        <v>96</v>
      </c>
      <c r="BO9" s="99">
        <v>0.01</v>
      </c>
      <c r="BP9" s="92" t="s">
        <v>97</v>
      </c>
      <c r="BQ9" s="99">
        <v>0.23300000000000001</v>
      </c>
      <c r="BR9" s="99">
        <v>0.16</v>
      </c>
      <c r="BS9" s="92" t="s">
        <v>98</v>
      </c>
      <c r="BT9" s="93">
        <v>1.7433317459562177E-4</v>
      </c>
      <c r="BU9" s="92">
        <v>10</v>
      </c>
      <c r="BV9" s="92">
        <v>0</v>
      </c>
      <c r="BW9" s="92">
        <v>0</v>
      </c>
      <c r="BX9" s="92">
        <v>6</v>
      </c>
      <c r="BY9" s="92">
        <v>8</v>
      </c>
      <c r="BZ9" s="92">
        <v>9</v>
      </c>
      <c r="CA9" s="92">
        <v>5</v>
      </c>
      <c r="CB9" s="92">
        <v>1</v>
      </c>
      <c r="CC9" s="92">
        <v>2</v>
      </c>
      <c r="CD9" s="92">
        <v>2</v>
      </c>
      <c r="CE9" s="92">
        <v>4</v>
      </c>
      <c r="CF9" s="92">
        <v>1</v>
      </c>
      <c r="CG9" s="92">
        <v>4</v>
      </c>
      <c r="CH9" s="92">
        <v>4</v>
      </c>
      <c r="CI9" s="92">
        <v>56</v>
      </c>
      <c r="CJ9" s="92">
        <v>120</v>
      </c>
      <c r="CK9" s="96">
        <v>5</v>
      </c>
      <c r="CL9" s="96">
        <v>5</v>
      </c>
    </row>
    <row r="10" spans="1:102" ht="14" customHeight="1" x14ac:dyDescent="0.35">
      <c r="A10" s="87">
        <v>44092</v>
      </c>
      <c r="B10" s="45">
        <v>905</v>
      </c>
      <c r="C10" s="60">
        <v>905</v>
      </c>
      <c r="D10" s="61" t="s">
        <v>112</v>
      </c>
      <c r="E10" s="61" t="s">
        <v>113</v>
      </c>
      <c r="F10" s="59" t="s">
        <v>101</v>
      </c>
      <c r="G10" s="59" t="s">
        <v>91</v>
      </c>
      <c r="H10" s="59">
        <v>51202080404</v>
      </c>
      <c r="I10" s="59">
        <v>39.003299699999999</v>
      </c>
      <c r="J10" s="59">
        <v>-86.262496900000002</v>
      </c>
      <c r="K10" s="59" t="s">
        <v>114</v>
      </c>
      <c r="L10" s="68"/>
      <c r="M10" s="70"/>
      <c r="N10" s="62"/>
      <c r="O10" s="62"/>
      <c r="P10" s="59"/>
      <c r="Q10" s="59"/>
      <c r="R10" s="70"/>
      <c r="S10" s="62"/>
      <c r="T10" s="70"/>
      <c r="U10" s="62"/>
      <c r="V10" s="70"/>
      <c r="W10" s="62"/>
      <c r="X10" s="70"/>
      <c r="Y10" s="62"/>
      <c r="Z10" s="70"/>
      <c r="AA10" s="62"/>
      <c r="AB10" s="70"/>
      <c r="AC10" s="71"/>
      <c r="AD10" s="69"/>
      <c r="AE10" s="62"/>
      <c r="AF10" s="68">
        <v>10</v>
      </c>
      <c r="AG10" s="68">
        <v>5</v>
      </c>
      <c r="AH10" s="68">
        <v>5</v>
      </c>
      <c r="AI10" s="68">
        <v>4</v>
      </c>
      <c r="AJ10" s="68">
        <v>3</v>
      </c>
      <c r="AK10" s="68">
        <v>9</v>
      </c>
      <c r="AL10" s="68">
        <v>6.5</v>
      </c>
      <c r="AM10" s="68">
        <v>5</v>
      </c>
      <c r="AN10" s="68">
        <v>4</v>
      </c>
      <c r="AO10" s="68">
        <v>3</v>
      </c>
      <c r="AP10" s="68">
        <v>0</v>
      </c>
      <c r="AQ10" s="68">
        <v>0</v>
      </c>
      <c r="AR10" s="68">
        <v>0</v>
      </c>
      <c r="AS10" s="68">
        <v>0</v>
      </c>
      <c r="AT10" s="68">
        <v>54.5</v>
      </c>
      <c r="AU10" s="68" t="s">
        <v>115</v>
      </c>
      <c r="AV10" s="59"/>
      <c r="AW10" s="59"/>
      <c r="AX10" s="59"/>
      <c r="AY10" s="81"/>
      <c r="AZ10" s="82"/>
      <c r="BA10" s="59"/>
      <c r="BB10" s="59"/>
      <c r="BC10" s="59">
        <v>44288</v>
      </c>
      <c r="BD10" s="59">
        <v>905</v>
      </c>
      <c r="BE10" s="59" t="s">
        <v>101</v>
      </c>
      <c r="BF10" s="59">
        <v>51202080404</v>
      </c>
      <c r="BG10" s="59" t="s">
        <v>95</v>
      </c>
      <c r="BH10" s="59">
        <v>39.003299699999999</v>
      </c>
      <c r="BI10" s="59">
        <v>-86.262496900000002</v>
      </c>
      <c r="BJ10" s="59" t="s">
        <v>92</v>
      </c>
      <c r="BK10" s="59"/>
      <c r="BL10" s="59"/>
      <c r="BM10" s="96">
        <v>0</v>
      </c>
      <c r="BN10" s="96">
        <v>0.99999999999988987</v>
      </c>
      <c r="BO10" s="99">
        <v>1.2E-2</v>
      </c>
      <c r="BP10" s="92" t="s">
        <v>97</v>
      </c>
      <c r="BQ10" s="99">
        <v>0.17</v>
      </c>
      <c r="BR10" s="99">
        <v>8.5000000000000006E-2</v>
      </c>
      <c r="BS10" s="92" t="s">
        <v>98</v>
      </c>
      <c r="BT10" s="93">
        <v>1.8154768923451525E-4</v>
      </c>
      <c r="BU10" s="92">
        <v>10</v>
      </c>
      <c r="BV10" s="92">
        <v>5</v>
      </c>
      <c r="BW10" s="92">
        <v>5</v>
      </c>
      <c r="BX10" s="92">
        <v>6</v>
      </c>
      <c r="BY10" s="92">
        <v>6</v>
      </c>
      <c r="BZ10" s="92">
        <v>9</v>
      </c>
      <c r="CA10" s="92">
        <v>5</v>
      </c>
      <c r="CB10" s="92">
        <v>5</v>
      </c>
      <c r="CC10" s="92">
        <v>2</v>
      </c>
      <c r="CD10" s="92">
        <v>3</v>
      </c>
      <c r="CE10" s="92">
        <v>4</v>
      </c>
      <c r="CF10" s="92">
        <v>2</v>
      </c>
      <c r="CG10" s="92">
        <v>6</v>
      </c>
      <c r="CH10" s="92">
        <v>4</v>
      </c>
      <c r="CI10" s="92">
        <v>72</v>
      </c>
      <c r="CJ10" s="92">
        <v>120</v>
      </c>
      <c r="CK10" s="96">
        <v>5.5</v>
      </c>
      <c r="CL10" s="96">
        <v>5</v>
      </c>
    </row>
    <row r="11" spans="1:102" ht="14" customHeight="1" x14ac:dyDescent="0.35">
      <c r="A11" s="87">
        <v>44092</v>
      </c>
      <c r="B11" s="45">
        <v>903</v>
      </c>
      <c r="C11" s="60">
        <v>903</v>
      </c>
      <c r="D11" s="61" t="s">
        <v>116</v>
      </c>
      <c r="E11" s="61" t="s">
        <v>117</v>
      </c>
      <c r="F11" s="59" t="s">
        <v>106</v>
      </c>
      <c r="G11" s="59" t="s">
        <v>91</v>
      </c>
      <c r="H11" s="59">
        <v>51202080402</v>
      </c>
      <c r="I11" s="59">
        <v>39.020198800000003</v>
      </c>
      <c r="J11" s="59">
        <v>-86.181999200000007</v>
      </c>
      <c r="K11" s="59" t="s">
        <v>92</v>
      </c>
      <c r="L11" s="68">
        <v>2</v>
      </c>
      <c r="M11" s="70"/>
      <c r="N11" s="62">
        <v>62.7</v>
      </c>
      <c r="O11" s="62" t="s">
        <v>93</v>
      </c>
      <c r="P11" s="59">
        <v>16.5</v>
      </c>
      <c r="Q11" s="59">
        <v>6</v>
      </c>
      <c r="R11" s="70"/>
      <c r="S11" s="62">
        <v>0.5</v>
      </c>
      <c r="T11" s="70"/>
      <c r="U11" s="62">
        <v>3.0000000000000001E-3</v>
      </c>
      <c r="V11" s="70"/>
      <c r="W11" s="62">
        <v>5.0000000000000001E-3</v>
      </c>
      <c r="X11" s="70"/>
      <c r="Y11" s="62">
        <v>1.8694999999999999</v>
      </c>
      <c r="Z11" s="70"/>
      <c r="AA11" s="62">
        <v>1.8480000000000001</v>
      </c>
      <c r="AB11" s="70" t="s">
        <v>94</v>
      </c>
      <c r="AC11" s="71">
        <v>1.4E-2</v>
      </c>
      <c r="AD11" s="69">
        <v>4.2748530858530724E-3</v>
      </c>
      <c r="AE11" s="62"/>
      <c r="AF11" s="68">
        <v>6</v>
      </c>
      <c r="AG11" s="68">
        <v>5</v>
      </c>
      <c r="AH11" s="68">
        <v>5</v>
      </c>
      <c r="AI11" s="68">
        <v>14</v>
      </c>
      <c r="AJ11" s="68">
        <v>6</v>
      </c>
      <c r="AK11" s="68">
        <v>9</v>
      </c>
      <c r="AL11" s="68">
        <v>5</v>
      </c>
      <c r="AM11" s="68">
        <v>1</v>
      </c>
      <c r="AN11" s="68">
        <v>2</v>
      </c>
      <c r="AO11" s="68">
        <v>3</v>
      </c>
      <c r="AP11" s="68">
        <v>4</v>
      </c>
      <c r="AQ11" s="68">
        <v>1</v>
      </c>
      <c r="AR11" s="68">
        <v>0</v>
      </c>
      <c r="AS11" s="68">
        <v>0</v>
      </c>
      <c r="AT11" s="68">
        <v>61</v>
      </c>
      <c r="AU11" s="68">
        <v>120</v>
      </c>
      <c r="AV11" s="59"/>
      <c r="AW11" s="59"/>
      <c r="AX11" s="59"/>
      <c r="AY11" s="81">
        <f>Y11/U11</f>
        <v>623.16666666666663</v>
      </c>
      <c r="AZ11" s="82">
        <f>AA11/Y11</f>
        <v>0.98849959882321481</v>
      </c>
      <c r="BA11" s="82">
        <f>W11/U11</f>
        <v>1.6666666666666667</v>
      </c>
      <c r="BB11" s="82">
        <f>W11/(U11*3.06)</f>
        <v>0.54466230936819171</v>
      </c>
      <c r="BC11" s="59">
        <v>44288</v>
      </c>
      <c r="BD11" s="59">
        <v>903</v>
      </c>
      <c r="BE11" s="59" t="s">
        <v>106</v>
      </c>
      <c r="BF11" s="59">
        <v>51202080402</v>
      </c>
      <c r="BG11" s="59" t="s">
        <v>95</v>
      </c>
      <c r="BH11" s="59">
        <v>39.020198800000003</v>
      </c>
      <c r="BI11" s="59">
        <v>-86.181999200000007</v>
      </c>
      <c r="BJ11" s="59" t="s">
        <v>92</v>
      </c>
      <c r="BK11" s="59"/>
      <c r="BL11" s="59"/>
      <c r="BM11" s="96">
        <v>3.1</v>
      </c>
      <c r="BN11" s="96">
        <v>4.9999999999998934</v>
      </c>
      <c r="BO11" s="99">
        <v>1.0999999999999999E-2</v>
      </c>
      <c r="BP11" s="92" t="s">
        <v>97</v>
      </c>
      <c r="BQ11" s="99">
        <v>0.58299999999999996</v>
      </c>
      <c r="BR11" s="99">
        <v>0.53100000000000003</v>
      </c>
      <c r="BS11" s="92" t="s">
        <v>98</v>
      </c>
      <c r="BT11" s="93">
        <v>1.7433317459562177E-4</v>
      </c>
      <c r="BU11" s="92">
        <v>10</v>
      </c>
      <c r="BV11" s="92">
        <v>5</v>
      </c>
      <c r="BW11" s="92">
        <v>5</v>
      </c>
      <c r="BX11" s="92">
        <v>6</v>
      </c>
      <c r="BY11" s="92">
        <v>8</v>
      </c>
      <c r="BZ11" s="92">
        <v>9</v>
      </c>
      <c r="CA11" s="92">
        <v>0</v>
      </c>
      <c r="CB11" s="92">
        <v>2.5</v>
      </c>
      <c r="CC11" s="92">
        <v>1</v>
      </c>
      <c r="CD11" s="92">
        <v>2</v>
      </c>
      <c r="CE11" s="92">
        <v>4</v>
      </c>
      <c r="CF11" s="92">
        <v>3</v>
      </c>
      <c r="CG11" s="92">
        <v>6</v>
      </c>
      <c r="CH11" s="92">
        <v>7</v>
      </c>
      <c r="CI11" s="92">
        <v>68.5</v>
      </c>
      <c r="CJ11" s="92">
        <v>120</v>
      </c>
      <c r="CK11" s="96">
        <v>5</v>
      </c>
      <c r="CL11" s="96">
        <v>5</v>
      </c>
    </row>
    <row r="12" spans="1:102" ht="14" customHeight="1" x14ac:dyDescent="0.35">
      <c r="A12" s="87">
        <v>44092</v>
      </c>
      <c r="B12" s="45">
        <v>901</v>
      </c>
      <c r="C12" s="60">
        <v>901</v>
      </c>
      <c r="D12" s="61" t="s">
        <v>118</v>
      </c>
      <c r="E12" s="62" t="s">
        <v>111</v>
      </c>
      <c r="F12" s="59" t="s">
        <v>90</v>
      </c>
      <c r="G12" s="59" t="s">
        <v>91</v>
      </c>
      <c r="H12" s="59">
        <v>51202080401</v>
      </c>
      <c r="I12" s="59">
        <v>38.998901400000001</v>
      </c>
      <c r="J12" s="59">
        <v>-86.145797700000003</v>
      </c>
      <c r="K12" s="59" t="s">
        <v>92</v>
      </c>
      <c r="L12" s="68">
        <v>0</v>
      </c>
      <c r="M12" s="70"/>
      <c r="N12" s="62">
        <v>137.4</v>
      </c>
      <c r="O12" s="62" t="s">
        <v>93</v>
      </c>
      <c r="P12" s="59">
        <v>17.5</v>
      </c>
      <c r="Q12" s="59">
        <v>5</v>
      </c>
      <c r="R12" s="70" t="s">
        <v>94</v>
      </c>
      <c r="S12" s="62">
        <v>0.5</v>
      </c>
      <c r="T12" s="70"/>
      <c r="U12" s="62">
        <v>4.0000000000000001E-3</v>
      </c>
      <c r="V12" s="70"/>
      <c r="W12" s="62">
        <v>3.0000000000000001E-3</v>
      </c>
      <c r="X12" s="70" t="s">
        <v>94</v>
      </c>
      <c r="Y12" s="62">
        <v>0.1</v>
      </c>
      <c r="Z12" s="70" t="s">
        <v>94</v>
      </c>
      <c r="AA12" s="62">
        <v>7.9000000000000008E-3</v>
      </c>
      <c r="AB12" s="70" t="s">
        <v>94</v>
      </c>
      <c r="AC12" s="71">
        <v>1.4E-2</v>
      </c>
      <c r="AD12" s="69">
        <v>4.6075120338387281E-4</v>
      </c>
      <c r="AE12" s="62"/>
      <c r="AF12" s="68">
        <v>6</v>
      </c>
      <c r="AG12" s="68">
        <v>5</v>
      </c>
      <c r="AH12" s="68">
        <v>5</v>
      </c>
      <c r="AI12" s="68">
        <v>8</v>
      </c>
      <c r="AJ12" s="68">
        <v>6</v>
      </c>
      <c r="AK12" s="68">
        <v>9</v>
      </c>
      <c r="AL12" s="68">
        <v>5</v>
      </c>
      <c r="AM12" s="68">
        <v>3</v>
      </c>
      <c r="AN12" s="68">
        <v>2</v>
      </c>
      <c r="AO12" s="68">
        <v>3</v>
      </c>
      <c r="AP12" s="68">
        <v>4</v>
      </c>
      <c r="AQ12" s="68">
        <v>0</v>
      </c>
      <c r="AR12" s="68">
        <v>0</v>
      </c>
      <c r="AS12" s="68">
        <v>0</v>
      </c>
      <c r="AT12" s="68">
        <v>56</v>
      </c>
      <c r="AU12" s="68">
        <v>120</v>
      </c>
      <c r="AV12" s="59"/>
      <c r="AW12" s="59"/>
      <c r="AX12" s="59"/>
      <c r="AY12" s="81">
        <f>Y12/U12</f>
        <v>25</v>
      </c>
      <c r="AZ12" s="82">
        <f>AA12/Y12</f>
        <v>7.9000000000000001E-2</v>
      </c>
      <c r="BA12" s="82">
        <f>W12/U12</f>
        <v>0.75</v>
      </c>
      <c r="BB12" s="82">
        <f>W12/(U12*3.06)</f>
        <v>0.24509803921568626</v>
      </c>
      <c r="BC12" s="59">
        <v>44288</v>
      </c>
      <c r="BD12" s="59">
        <v>901</v>
      </c>
      <c r="BE12" s="59" t="s">
        <v>90</v>
      </c>
      <c r="BF12" s="59">
        <v>51202080401</v>
      </c>
      <c r="BG12" s="59" t="s">
        <v>95</v>
      </c>
      <c r="BH12" s="59">
        <v>38.998901400000001</v>
      </c>
      <c r="BI12" s="59">
        <v>-86.145797700000003</v>
      </c>
      <c r="BJ12" s="59" t="s">
        <v>92</v>
      </c>
      <c r="BK12" s="59"/>
      <c r="BL12" s="59"/>
      <c r="BM12" s="96">
        <v>26.9</v>
      </c>
      <c r="BN12" s="96" t="s">
        <v>96</v>
      </c>
      <c r="BO12" s="99">
        <v>1.0999999999999999E-2</v>
      </c>
      <c r="BP12" s="92" t="s">
        <v>97</v>
      </c>
      <c r="BQ12" s="99">
        <v>0.17899999999999999</v>
      </c>
      <c r="BR12" s="99">
        <v>0.13500000000000001</v>
      </c>
      <c r="BS12" s="92" t="s">
        <v>98</v>
      </c>
      <c r="BT12" s="93">
        <v>1.8903330013787928E-4</v>
      </c>
      <c r="BU12" s="92">
        <v>12</v>
      </c>
      <c r="BV12" s="92">
        <v>0</v>
      </c>
      <c r="BW12" s="92">
        <v>2.5</v>
      </c>
      <c r="BX12" s="92">
        <v>6</v>
      </c>
      <c r="BY12" s="92">
        <v>6</v>
      </c>
      <c r="BZ12" s="92">
        <v>7.5</v>
      </c>
      <c r="CA12" s="92">
        <v>0</v>
      </c>
      <c r="CB12" s="92">
        <v>1.3</v>
      </c>
      <c r="CC12" s="92">
        <v>2</v>
      </c>
      <c r="CD12" s="92">
        <v>1</v>
      </c>
      <c r="CE12" s="92">
        <v>0</v>
      </c>
      <c r="CF12" s="92">
        <v>1</v>
      </c>
      <c r="CG12" s="92">
        <v>4</v>
      </c>
      <c r="CH12" s="92">
        <v>7</v>
      </c>
      <c r="CI12" s="92">
        <v>50.3</v>
      </c>
      <c r="CJ12" s="92">
        <v>100</v>
      </c>
      <c r="CK12" s="96">
        <v>6</v>
      </c>
      <c r="CL12" s="96">
        <v>5</v>
      </c>
    </row>
    <row r="13" spans="1:102" ht="14" customHeight="1" x14ac:dyDescent="0.35">
      <c r="A13" s="87">
        <v>44092</v>
      </c>
      <c r="B13" s="45">
        <v>895</v>
      </c>
      <c r="C13" s="60">
        <v>895</v>
      </c>
      <c r="D13" s="61" t="s">
        <v>119</v>
      </c>
      <c r="E13" s="61" t="s">
        <v>106</v>
      </c>
      <c r="F13" s="59" t="s">
        <v>106</v>
      </c>
      <c r="G13" s="59" t="s">
        <v>91</v>
      </c>
      <c r="H13" s="59">
        <v>51202080402</v>
      </c>
      <c r="I13" s="59">
        <v>39.030998199999999</v>
      </c>
      <c r="J13" s="59">
        <v>-86.1725998</v>
      </c>
      <c r="K13" s="59" t="s">
        <v>92</v>
      </c>
      <c r="L13" s="68">
        <v>1</v>
      </c>
      <c r="M13" s="70"/>
      <c r="N13" s="62">
        <v>29.2</v>
      </c>
      <c r="O13" s="62" t="s">
        <v>93</v>
      </c>
      <c r="P13" s="59">
        <v>17</v>
      </c>
      <c r="Q13" s="59">
        <v>6</v>
      </c>
      <c r="R13" s="70"/>
      <c r="S13" s="62">
        <v>3</v>
      </c>
      <c r="T13" s="70" t="s">
        <v>94</v>
      </c>
      <c r="U13" s="62">
        <v>2E-3</v>
      </c>
      <c r="V13" s="70"/>
      <c r="W13" s="62">
        <v>6.0000000000000001E-3</v>
      </c>
      <c r="X13" s="70" t="s">
        <v>94</v>
      </c>
      <c r="Y13" s="62">
        <v>0.1</v>
      </c>
      <c r="Z13" s="70" t="s">
        <v>94</v>
      </c>
      <c r="AA13" s="62">
        <v>7.9000000000000008E-3</v>
      </c>
      <c r="AB13" s="70" t="s">
        <v>94</v>
      </c>
      <c r="AC13" s="71">
        <v>1.4E-2</v>
      </c>
      <c r="AD13" s="69">
        <v>4.437696061512772E-3</v>
      </c>
      <c r="AE13" s="62"/>
      <c r="AF13" s="68">
        <v>10</v>
      </c>
      <c r="AG13" s="68">
        <v>5</v>
      </c>
      <c r="AH13" s="68">
        <v>0</v>
      </c>
      <c r="AI13" s="68">
        <v>10</v>
      </c>
      <c r="AJ13" s="68">
        <v>3</v>
      </c>
      <c r="AK13" s="68">
        <v>9</v>
      </c>
      <c r="AL13" s="68">
        <v>8</v>
      </c>
      <c r="AM13" s="68">
        <v>2</v>
      </c>
      <c r="AN13" s="68">
        <v>4</v>
      </c>
      <c r="AO13" s="68">
        <v>3</v>
      </c>
      <c r="AP13" s="68">
        <v>4</v>
      </c>
      <c r="AQ13" s="68">
        <v>1</v>
      </c>
      <c r="AR13" s="68">
        <v>0</v>
      </c>
      <c r="AS13" s="68">
        <v>0</v>
      </c>
      <c r="AT13" s="68">
        <v>59</v>
      </c>
      <c r="AU13" s="68">
        <v>120</v>
      </c>
      <c r="AV13" s="59"/>
      <c r="AW13" s="59"/>
      <c r="AX13" s="59"/>
      <c r="AY13" s="81">
        <f>Y13/U13</f>
        <v>50</v>
      </c>
      <c r="AZ13" s="82">
        <f>AA13/Y13</f>
        <v>7.9000000000000001E-2</v>
      </c>
      <c r="BA13" s="82">
        <f>W13/U13</f>
        <v>3</v>
      </c>
      <c r="BB13" s="82">
        <f>W13/(U13*3.06)</f>
        <v>0.98039215686274506</v>
      </c>
      <c r="BC13" s="59">
        <v>44288</v>
      </c>
      <c r="BD13" s="59">
        <v>895</v>
      </c>
      <c r="BE13" s="59" t="s">
        <v>106</v>
      </c>
      <c r="BF13" s="59">
        <v>51202080402</v>
      </c>
      <c r="BG13" s="59" t="s">
        <v>95</v>
      </c>
      <c r="BH13" s="59">
        <v>39.030998199999999</v>
      </c>
      <c r="BI13" s="59">
        <v>-86.1725998</v>
      </c>
      <c r="BJ13" s="59" t="s">
        <v>92</v>
      </c>
      <c r="BK13" s="59"/>
      <c r="BL13" s="59"/>
      <c r="BM13" s="96">
        <v>4.0999999999999996</v>
      </c>
      <c r="BN13" s="96" t="s">
        <v>96</v>
      </c>
      <c r="BO13" s="99">
        <v>1.4999999999999999E-2</v>
      </c>
      <c r="BP13" s="92" t="s">
        <v>97</v>
      </c>
      <c r="BQ13" s="99">
        <v>0.1285</v>
      </c>
      <c r="BR13" s="99">
        <v>5.1999999999999998E-2</v>
      </c>
      <c r="BS13" s="92" t="s">
        <v>98</v>
      </c>
      <c r="BT13" s="93">
        <v>1.6602116156945823E-4</v>
      </c>
      <c r="BU13" s="92">
        <v>8</v>
      </c>
      <c r="BV13" s="92">
        <v>5</v>
      </c>
      <c r="BW13" s="92">
        <v>0</v>
      </c>
      <c r="BX13" s="92">
        <v>4</v>
      </c>
      <c r="BY13" s="92">
        <v>3</v>
      </c>
      <c r="BZ13" s="92">
        <v>9</v>
      </c>
      <c r="CA13" s="92">
        <v>5</v>
      </c>
      <c r="CB13" s="92">
        <v>1.5</v>
      </c>
      <c r="CC13" s="92">
        <v>2</v>
      </c>
      <c r="CD13" s="92">
        <v>2</v>
      </c>
      <c r="CE13" s="92">
        <v>8</v>
      </c>
      <c r="CF13" s="92">
        <v>4</v>
      </c>
      <c r="CG13" s="92">
        <v>6</v>
      </c>
      <c r="CH13" s="92">
        <v>4</v>
      </c>
      <c r="CI13" s="92">
        <v>61.5</v>
      </c>
      <c r="CJ13" s="92">
        <v>120</v>
      </c>
      <c r="CK13" s="96">
        <v>4.4000000000000004</v>
      </c>
      <c r="CL13" s="96">
        <v>5</v>
      </c>
    </row>
    <row r="14" spans="1:102" ht="14" customHeight="1" x14ac:dyDescent="0.35">
      <c r="A14" s="87">
        <v>44092</v>
      </c>
      <c r="B14" s="45">
        <v>886</v>
      </c>
      <c r="C14" s="60">
        <v>886</v>
      </c>
      <c r="D14" s="61" t="s">
        <v>120</v>
      </c>
      <c r="E14" s="61" t="s">
        <v>121</v>
      </c>
      <c r="F14" s="59" t="s">
        <v>101</v>
      </c>
      <c r="G14" s="59" t="s">
        <v>91</v>
      </c>
      <c r="H14" s="59">
        <v>51202080404</v>
      </c>
      <c r="I14" s="59">
        <v>38.994598400000001</v>
      </c>
      <c r="J14" s="59">
        <v>-86.264999399999994</v>
      </c>
      <c r="K14" s="59" t="s">
        <v>114</v>
      </c>
      <c r="L14" s="68"/>
      <c r="M14" s="70"/>
      <c r="N14" s="62"/>
      <c r="O14" s="62"/>
      <c r="P14" s="59"/>
      <c r="Q14" s="59"/>
      <c r="R14" s="70"/>
      <c r="S14" s="62"/>
      <c r="T14" s="70"/>
      <c r="U14" s="62"/>
      <c r="V14" s="70"/>
      <c r="W14" s="62"/>
      <c r="X14" s="70"/>
      <c r="Y14" s="62"/>
      <c r="Z14" s="70"/>
      <c r="AA14" s="62"/>
      <c r="AB14" s="70"/>
      <c r="AC14" s="71"/>
      <c r="AD14" s="69"/>
      <c r="AE14" s="62"/>
      <c r="AF14" s="68">
        <v>14</v>
      </c>
      <c r="AG14" s="68">
        <v>5</v>
      </c>
      <c r="AH14" s="68">
        <v>0</v>
      </c>
      <c r="AI14" s="68">
        <v>8</v>
      </c>
      <c r="AJ14" s="68">
        <v>6</v>
      </c>
      <c r="AK14" s="68">
        <v>9</v>
      </c>
      <c r="AL14" s="68">
        <v>8</v>
      </c>
      <c r="AM14" s="68">
        <v>5</v>
      </c>
      <c r="AN14" s="68">
        <v>2</v>
      </c>
      <c r="AO14" s="68">
        <v>3</v>
      </c>
      <c r="AP14" s="68">
        <v>0</v>
      </c>
      <c r="AQ14" s="68">
        <v>0</v>
      </c>
      <c r="AR14" s="68">
        <v>0</v>
      </c>
      <c r="AS14" s="68">
        <v>0</v>
      </c>
      <c r="AT14" s="68">
        <v>60</v>
      </c>
      <c r="AU14" s="68" t="s">
        <v>115</v>
      </c>
      <c r="AV14" s="59"/>
      <c r="AW14" s="59"/>
      <c r="AX14" s="59"/>
      <c r="AY14" s="81"/>
      <c r="AZ14" s="82"/>
      <c r="BA14" s="59"/>
      <c r="BB14" s="59"/>
      <c r="BC14" s="59">
        <v>44288</v>
      </c>
      <c r="BD14" s="59">
        <v>886</v>
      </c>
      <c r="BE14" s="59" t="s">
        <v>101</v>
      </c>
      <c r="BF14" s="59">
        <v>51202080404</v>
      </c>
      <c r="BG14" s="59" t="s">
        <v>95</v>
      </c>
      <c r="BH14" s="59">
        <v>38.994598400000001</v>
      </c>
      <c r="BI14" s="59">
        <v>-86.264999399999994</v>
      </c>
      <c r="BJ14" s="59" t="s">
        <v>92</v>
      </c>
      <c r="BK14" s="59"/>
      <c r="BL14" s="59"/>
      <c r="BM14" s="96">
        <v>0</v>
      </c>
      <c r="BN14" s="96" t="s">
        <v>96</v>
      </c>
      <c r="BO14" s="99">
        <v>1.6E-2</v>
      </c>
      <c r="BP14" s="92" t="s">
        <v>97</v>
      </c>
      <c r="BQ14" s="99" t="s">
        <v>103</v>
      </c>
      <c r="BR14" s="99">
        <v>3.1E-2</v>
      </c>
      <c r="BS14" s="92" t="s">
        <v>98</v>
      </c>
      <c r="BT14" s="93">
        <v>1.6602116156945823E-4</v>
      </c>
      <c r="BU14" s="92">
        <v>14</v>
      </c>
      <c r="BV14" s="92">
        <v>0</v>
      </c>
      <c r="BW14" s="92">
        <v>5</v>
      </c>
      <c r="BX14" s="92">
        <v>8</v>
      </c>
      <c r="BY14" s="92">
        <v>6</v>
      </c>
      <c r="BZ14" s="92">
        <v>9</v>
      </c>
      <c r="CA14" s="92">
        <v>0</v>
      </c>
      <c r="CB14" s="92">
        <v>5</v>
      </c>
      <c r="CC14" s="92">
        <v>2</v>
      </c>
      <c r="CD14" s="92">
        <v>2</v>
      </c>
      <c r="CE14" s="92">
        <v>4</v>
      </c>
      <c r="CF14" s="92">
        <v>1</v>
      </c>
      <c r="CG14" s="92">
        <v>6</v>
      </c>
      <c r="CH14" s="92">
        <v>7</v>
      </c>
      <c r="CI14" s="92">
        <v>69</v>
      </c>
      <c r="CJ14" s="92">
        <v>120</v>
      </c>
      <c r="CK14" s="96">
        <v>4.4000000000000004</v>
      </c>
      <c r="CL14" s="96">
        <v>5</v>
      </c>
    </row>
    <row r="15" spans="1:102" ht="14" customHeight="1" x14ac:dyDescent="0.35">
      <c r="A15" s="87">
        <v>44092</v>
      </c>
      <c r="B15" s="45">
        <v>884</v>
      </c>
      <c r="C15" s="60">
        <v>884</v>
      </c>
      <c r="D15" s="61" t="s">
        <v>122</v>
      </c>
      <c r="E15" s="61" t="s">
        <v>123</v>
      </c>
      <c r="F15" s="59" t="s">
        <v>90</v>
      </c>
      <c r="G15" s="59" t="s">
        <v>91</v>
      </c>
      <c r="H15" s="59">
        <v>51202080401</v>
      </c>
      <c r="I15" s="59">
        <v>38.995700800000002</v>
      </c>
      <c r="J15" s="59">
        <v>-86.111198400000006</v>
      </c>
      <c r="K15" s="59" t="s">
        <v>92</v>
      </c>
      <c r="L15" s="68">
        <v>0</v>
      </c>
      <c r="M15" s="70"/>
      <c r="N15" s="62">
        <v>32.299999999999997</v>
      </c>
      <c r="O15" s="62" t="s">
        <v>93</v>
      </c>
      <c r="P15" s="59">
        <v>19</v>
      </c>
      <c r="Q15" s="59">
        <v>5.5</v>
      </c>
      <c r="R15" s="70"/>
      <c r="S15" s="62">
        <v>0.5</v>
      </c>
      <c r="T15" s="70"/>
      <c r="U15" s="62">
        <v>0.01</v>
      </c>
      <c r="V15" s="70"/>
      <c r="W15" s="62">
        <v>2E-3</v>
      </c>
      <c r="X15" s="70" t="s">
        <v>94</v>
      </c>
      <c r="Y15" s="62">
        <v>0.1</v>
      </c>
      <c r="Z15" s="70" t="s">
        <v>94</v>
      </c>
      <c r="AA15" s="62">
        <v>7.9000000000000008E-3</v>
      </c>
      <c r="AB15" s="70" t="s">
        <v>94</v>
      </c>
      <c r="AC15" s="71">
        <v>1.4E-2</v>
      </c>
      <c r="AD15" s="69">
        <v>1.6280002167983346E-3</v>
      </c>
      <c r="AE15" s="62"/>
      <c r="AF15" s="68">
        <v>3</v>
      </c>
      <c r="AG15" s="68">
        <v>0</v>
      </c>
      <c r="AH15" s="68">
        <v>0</v>
      </c>
      <c r="AI15" s="68">
        <v>10</v>
      </c>
      <c r="AJ15" s="68">
        <v>8</v>
      </c>
      <c r="AK15" s="68">
        <v>9</v>
      </c>
      <c r="AL15" s="68">
        <v>5</v>
      </c>
      <c r="AM15" s="68">
        <v>3</v>
      </c>
      <c r="AN15" s="68">
        <v>2</v>
      </c>
      <c r="AO15" s="68">
        <v>3</v>
      </c>
      <c r="AP15" s="68">
        <v>8</v>
      </c>
      <c r="AQ15" s="68">
        <v>1</v>
      </c>
      <c r="AR15" s="68">
        <v>4</v>
      </c>
      <c r="AS15" s="68">
        <v>4</v>
      </c>
      <c r="AT15" s="68">
        <v>60</v>
      </c>
      <c r="AU15" s="68">
        <v>120</v>
      </c>
      <c r="AV15" s="59"/>
      <c r="AW15" s="59"/>
      <c r="AX15" s="59"/>
      <c r="AY15" s="81">
        <f t="shared" ref="AY15:AY23" si="4">Y15/U15</f>
        <v>10</v>
      </c>
      <c r="AZ15" s="82">
        <f t="shared" ref="AZ15:AZ23" si="5">AA15/Y15</f>
        <v>7.9000000000000001E-2</v>
      </c>
      <c r="BA15" s="82">
        <f t="shared" ref="BA15:BA23" si="6">W15/U15</f>
        <v>0.2</v>
      </c>
      <c r="BB15" s="82">
        <f t="shared" ref="BB15:BB23" si="7">W15/(U15*3.06)</f>
        <v>6.5359477124182996E-2</v>
      </c>
      <c r="BC15" s="59">
        <v>44288</v>
      </c>
      <c r="BD15" s="59">
        <v>884</v>
      </c>
      <c r="BE15" s="59" t="s">
        <v>90</v>
      </c>
      <c r="BF15" s="59">
        <v>51202080401</v>
      </c>
      <c r="BG15" s="59" t="s">
        <v>95</v>
      </c>
      <c r="BH15" s="59">
        <v>38.995700800000002</v>
      </c>
      <c r="BI15" s="59">
        <v>-86.111198400000006</v>
      </c>
      <c r="BJ15" s="59" t="s">
        <v>92</v>
      </c>
      <c r="BK15" s="59"/>
      <c r="BL15" s="59"/>
      <c r="BM15" s="96">
        <v>5.2</v>
      </c>
      <c r="BN15" s="96" t="s">
        <v>96</v>
      </c>
      <c r="BO15" s="99">
        <v>3.3000000000000002E-2</v>
      </c>
      <c r="BP15" s="92" t="s">
        <v>97</v>
      </c>
      <c r="BQ15" s="99">
        <v>0.13</v>
      </c>
      <c r="BR15" s="99">
        <v>4.2999999999999997E-2</v>
      </c>
      <c r="BS15" s="92" t="s">
        <v>98</v>
      </c>
      <c r="BT15" s="93">
        <v>2.4016936504416957E-4</v>
      </c>
      <c r="BU15" s="92">
        <v>8</v>
      </c>
      <c r="BV15" s="92">
        <v>0</v>
      </c>
      <c r="BW15" s="92">
        <v>0</v>
      </c>
      <c r="BX15" s="92">
        <v>12</v>
      </c>
      <c r="BY15" s="92">
        <v>8</v>
      </c>
      <c r="BZ15" s="92">
        <v>6</v>
      </c>
      <c r="CA15" s="92">
        <v>6.5</v>
      </c>
      <c r="CB15" s="92">
        <v>2.5</v>
      </c>
      <c r="CC15" s="92">
        <v>2</v>
      </c>
      <c r="CD15" s="92">
        <v>2</v>
      </c>
      <c r="CE15" s="92">
        <v>8</v>
      </c>
      <c r="CF15" s="92">
        <v>1</v>
      </c>
      <c r="CG15" s="92">
        <v>4</v>
      </c>
      <c r="CH15" s="92">
        <v>7</v>
      </c>
      <c r="CI15" s="92">
        <v>67</v>
      </c>
      <c r="CJ15" s="92">
        <v>100</v>
      </c>
      <c r="CK15" s="96">
        <v>9</v>
      </c>
      <c r="CL15" s="96">
        <v>5</v>
      </c>
    </row>
    <row r="16" spans="1:102" ht="14" customHeight="1" x14ac:dyDescent="0.35">
      <c r="A16" s="87">
        <v>44092</v>
      </c>
      <c r="B16" s="45">
        <v>882</v>
      </c>
      <c r="C16" s="60">
        <v>882</v>
      </c>
      <c r="D16" s="61" t="s">
        <v>122</v>
      </c>
      <c r="E16" s="61" t="s">
        <v>124</v>
      </c>
      <c r="F16" s="59" t="s">
        <v>125</v>
      </c>
      <c r="G16" s="59" t="s">
        <v>91</v>
      </c>
      <c r="H16" s="59">
        <v>51202080403</v>
      </c>
      <c r="I16" s="59">
        <v>38.953399699999999</v>
      </c>
      <c r="J16" s="59">
        <v>-86.179397600000001</v>
      </c>
      <c r="K16" s="59" t="s">
        <v>92</v>
      </c>
      <c r="L16" s="68">
        <v>0</v>
      </c>
      <c r="M16" s="70"/>
      <c r="N16" s="62">
        <v>143.9</v>
      </c>
      <c r="O16" s="62" t="s">
        <v>93</v>
      </c>
      <c r="P16" s="59">
        <v>18.5</v>
      </c>
      <c r="Q16" s="59">
        <v>5.5</v>
      </c>
      <c r="R16" s="70"/>
      <c r="S16" s="62">
        <v>0.5</v>
      </c>
      <c r="T16" s="70"/>
      <c r="U16" s="62">
        <v>8.9999999999999993E-3</v>
      </c>
      <c r="V16" s="70"/>
      <c r="W16" s="62">
        <v>5.0000000000000001E-3</v>
      </c>
      <c r="X16" s="70"/>
      <c r="Y16" s="62">
        <v>0.111</v>
      </c>
      <c r="Z16" s="70"/>
      <c r="AA16" s="62">
        <v>1.6E-2</v>
      </c>
      <c r="AB16" s="70"/>
      <c r="AC16" s="71">
        <v>3.3000000000000002E-2</v>
      </c>
      <c r="AD16" s="69">
        <v>3.6984740621568576E-3</v>
      </c>
      <c r="AE16" s="62"/>
      <c r="AF16" s="68">
        <v>14</v>
      </c>
      <c r="AG16" s="68">
        <v>5</v>
      </c>
      <c r="AH16" s="68">
        <v>5</v>
      </c>
      <c r="AI16" s="68">
        <v>4</v>
      </c>
      <c r="AJ16" s="68">
        <v>3</v>
      </c>
      <c r="AK16" s="68">
        <v>9</v>
      </c>
      <c r="AL16" s="68">
        <v>5</v>
      </c>
      <c r="AM16" s="68">
        <v>2</v>
      </c>
      <c r="AN16" s="68">
        <v>4</v>
      </c>
      <c r="AO16" s="68">
        <v>3</v>
      </c>
      <c r="AP16" s="68">
        <v>0</v>
      </c>
      <c r="AQ16" s="68">
        <v>1</v>
      </c>
      <c r="AR16" s="68">
        <v>0</v>
      </c>
      <c r="AS16" s="68">
        <v>0</v>
      </c>
      <c r="AT16" s="68">
        <v>55</v>
      </c>
      <c r="AU16" s="68">
        <v>120</v>
      </c>
      <c r="AV16" s="59"/>
      <c r="AW16" s="59"/>
      <c r="AX16" s="59"/>
      <c r="AY16" s="81">
        <f t="shared" si="4"/>
        <v>12.333333333333334</v>
      </c>
      <c r="AZ16" s="82">
        <f t="shared" si="5"/>
        <v>0.14414414414414414</v>
      </c>
      <c r="BA16" s="82">
        <f t="shared" si="6"/>
        <v>0.55555555555555558</v>
      </c>
      <c r="BB16" s="82">
        <f t="shared" si="7"/>
        <v>0.1815541031227306</v>
      </c>
      <c r="BC16" s="59">
        <v>44288</v>
      </c>
      <c r="BD16" s="59">
        <v>882</v>
      </c>
      <c r="BE16" s="59" t="s">
        <v>125</v>
      </c>
      <c r="BF16" s="59">
        <v>51202080403</v>
      </c>
      <c r="BG16" s="59" t="s">
        <v>95</v>
      </c>
      <c r="BH16" s="59">
        <v>38.953399699999999</v>
      </c>
      <c r="BI16" s="59">
        <v>-86.179397600000001</v>
      </c>
      <c r="BJ16" s="59" t="s">
        <v>92</v>
      </c>
      <c r="BK16" s="59"/>
      <c r="BL16" s="59"/>
      <c r="BM16" s="96">
        <v>2</v>
      </c>
      <c r="BN16" s="96" t="s">
        <v>96</v>
      </c>
      <c r="BO16" s="99">
        <v>2.1000000000000001E-2</v>
      </c>
      <c r="BP16" s="92" t="s">
        <v>97</v>
      </c>
      <c r="BQ16" s="99">
        <v>0.38350000000000001</v>
      </c>
      <c r="BR16" s="99">
        <v>0.311</v>
      </c>
      <c r="BS16" s="92" t="s">
        <v>98</v>
      </c>
      <c r="BT16" s="93">
        <v>5.9778130110060749E-5</v>
      </c>
      <c r="BU16" s="92">
        <v>12</v>
      </c>
      <c r="BV16" s="92">
        <v>5</v>
      </c>
      <c r="BW16" s="92">
        <v>5</v>
      </c>
      <c r="BX16" s="92">
        <v>6</v>
      </c>
      <c r="BY16" s="92">
        <v>6</v>
      </c>
      <c r="BZ16" s="92">
        <v>6</v>
      </c>
      <c r="CA16" s="92">
        <v>5</v>
      </c>
      <c r="CB16" s="92">
        <v>2</v>
      </c>
      <c r="CC16" s="92">
        <v>2</v>
      </c>
      <c r="CD16" s="92">
        <v>2</v>
      </c>
      <c r="CE16" s="92">
        <v>4</v>
      </c>
      <c r="CF16" s="92">
        <v>2</v>
      </c>
      <c r="CG16" s="92">
        <v>5</v>
      </c>
      <c r="CH16" s="92">
        <v>5.5</v>
      </c>
      <c r="CI16" s="92">
        <v>67.5</v>
      </c>
      <c r="CJ16" s="92">
        <v>120</v>
      </c>
      <c r="CK16" s="96">
        <v>6</v>
      </c>
      <c r="CL16" s="96">
        <v>4.5</v>
      </c>
    </row>
    <row r="17" spans="1:90" ht="14" customHeight="1" x14ac:dyDescent="0.35">
      <c r="A17" s="87">
        <v>44092</v>
      </c>
      <c r="B17" s="45">
        <v>881</v>
      </c>
      <c r="C17" s="60">
        <v>881</v>
      </c>
      <c r="D17" s="61" t="s">
        <v>122</v>
      </c>
      <c r="E17" s="61" t="s">
        <v>89</v>
      </c>
      <c r="F17" s="59" t="s">
        <v>90</v>
      </c>
      <c r="G17" s="59" t="s">
        <v>91</v>
      </c>
      <c r="H17" s="59">
        <v>51202080401</v>
      </c>
      <c r="I17" s="59">
        <v>38.9662018</v>
      </c>
      <c r="J17" s="59">
        <v>-86.133499099999995</v>
      </c>
      <c r="K17" s="59" t="s">
        <v>92</v>
      </c>
      <c r="L17" s="68">
        <v>1</v>
      </c>
      <c r="M17" s="70"/>
      <c r="N17" s="62">
        <v>145.5</v>
      </c>
      <c r="O17" s="62" t="s">
        <v>93</v>
      </c>
      <c r="P17" s="59">
        <v>18.5</v>
      </c>
      <c r="Q17" s="59">
        <v>6</v>
      </c>
      <c r="R17" s="70"/>
      <c r="S17" s="62">
        <v>1</v>
      </c>
      <c r="T17" s="70"/>
      <c r="U17" s="62">
        <v>1.2E-2</v>
      </c>
      <c r="V17" s="70"/>
      <c r="W17" s="62">
        <v>8.9999999999999993E-3</v>
      </c>
      <c r="X17" s="70"/>
      <c r="Y17" s="62">
        <v>0.28699999999999998</v>
      </c>
      <c r="Z17" s="70"/>
      <c r="AA17" s="62">
        <v>0.193</v>
      </c>
      <c r="AB17" s="70"/>
      <c r="AC17" s="71">
        <v>2.9000000000000001E-2</v>
      </c>
      <c r="AD17" s="69">
        <v>1.0275463060876597E-2</v>
      </c>
      <c r="AE17" s="62"/>
      <c r="AF17" s="68">
        <v>10</v>
      </c>
      <c r="AG17" s="68">
        <v>5</v>
      </c>
      <c r="AH17" s="68">
        <v>0</v>
      </c>
      <c r="AI17" s="68">
        <v>6</v>
      </c>
      <c r="AJ17" s="68">
        <v>3</v>
      </c>
      <c r="AK17" s="68">
        <v>9</v>
      </c>
      <c r="AL17" s="68">
        <v>5</v>
      </c>
      <c r="AM17" s="68">
        <v>1</v>
      </c>
      <c r="AN17" s="68">
        <v>4</v>
      </c>
      <c r="AO17" s="68">
        <v>2</v>
      </c>
      <c r="AP17" s="68">
        <v>6</v>
      </c>
      <c r="AQ17" s="68">
        <v>1</v>
      </c>
      <c r="AR17" s="68">
        <v>0</v>
      </c>
      <c r="AS17" s="68">
        <v>0</v>
      </c>
      <c r="AT17" s="68">
        <v>52</v>
      </c>
      <c r="AU17" s="68">
        <v>225</v>
      </c>
      <c r="AV17" s="59"/>
      <c r="AW17" s="59"/>
      <c r="AX17" s="59"/>
      <c r="AY17" s="81">
        <f t="shared" si="4"/>
        <v>23.916666666666664</v>
      </c>
      <c r="AZ17" s="82">
        <f t="shared" si="5"/>
        <v>0.67247386759581884</v>
      </c>
      <c r="BA17" s="82">
        <f t="shared" si="6"/>
        <v>0.74999999999999989</v>
      </c>
      <c r="BB17" s="82">
        <f t="shared" si="7"/>
        <v>0.24509803921568624</v>
      </c>
      <c r="BC17" s="59">
        <v>44288</v>
      </c>
      <c r="BD17" s="59">
        <v>881</v>
      </c>
      <c r="BE17" s="59" t="s">
        <v>90</v>
      </c>
      <c r="BF17" s="59">
        <v>51202080401</v>
      </c>
      <c r="BG17" s="59" t="s">
        <v>95</v>
      </c>
      <c r="BH17" s="59">
        <v>38.9662018</v>
      </c>
      <c r="BI17" s="59">
        <v>-86.133499099999995</v>
      </c>
      <c r="BJ17" s="59" t="s">
        <v>92</v>
      </c>
      <c r="BK17" s="59"/>
      <c r="BL17" s="59"/>
      <c r="BM17" s="96">
        <v>488.4</v>
      </c>
      <c r="BN17" s="96">
        <v>4.7999999999999154</v>
      </c>
      <c r="BO17" s="99">
        <v>2.1999999999999999E-2</v>
      </c>
      <c r="BP17" s="92" t="s">
        <v>97</v>
      </c>
      <c r="BQ17" s="99">
        <v>0.33600000000000002</v>
      </c>
      <c r="BR17" s="99">
        <v>0.254</v>
      </c>
      <c r="BS17" s="92" t="s">
        <v>98</v>
      </c>
      <c r="BT17" s="93">
        <v>2.0485452420445106E-4</v>
      </c>
      <c r="BU17" s="92">
        <v>7</v>
      </c>
      <c r="BV17" s="92">
        <v>0</v>
      </c>
      <c r="BW17" s="92">
        <v>0</v>
      </c>
      <c r="BX17" s="92">
        <v>8</v>
      </c>
      <c r="BY17" s="92">
        <v>3</v>
      </c>
      <c r="BZ17" s="92">
        <v>6</v>
      </c>
      <c r="CA17" s="92">
        <v>2.5</v>
      </c>
      <c r="CB17" s="92">
        <v>2</v>
      </c>
      <c r="CC17" s="92">
        <v>2</v>
      </c>
      <c r="CD17" s="92">
        <v>2</v>
      </c>
      <c r="CE17" s="92">
        <v>6</v>
      </c>
      <c r="CF17" s="92">
        <v>1</v>
      </c>
      <c r="CG17" s="92">
        <v>4</v>
      </c>
      <c r="CH17" s="92">
        <v>3.5</v>
      </c>
      <c r="CI17" s="92">
        <v>47</v>
      </c>
      <c r="CJ17" s="92">
        <v>120</v>
      </c>
      <c r="CK17" s="96">
        <v>7</v>
      </c>
      <c r="CL17" s="96">
        <v>5</v>
      </c>
    </row>
    <row r="18" spans="1:90" ht="14" customHeight="1" x14ac:dyDescent="0.35">
      <c r="A18" s="87">
        <v>44092</v>
      </c>
      <c r="B18" s="45">
        <v>877</v>
      </c>
      <c r="C18" s="60">
        <v>877</v>
      </c>
      <c r="D18" s="61" t="s">
        <v>122</v>
      </c>
      <c r="E18" s="61" t="s">
        <v>109</v>
      </c>
      <c r="F18" s="59" t="s">
        <v>125</v>
      </c>
      <c r="G18" s="59" t="s">
        <v>91</v>
      </c>
      <c r="H18" s="59">
        <v>51202080403</v>
      </c>
      <c r="I18" s="59">
        <v>38.959201800000002</v>
      </c>
      <c r="J18" s="59">
        <v>-86.157203699999997</v>
      </c>
      <c r="K18" s="59" t="s">
        <v>92</v>
      </c>
      <c r="L18" s="68">
        <v>1</v>
      </c>
      <c r="M18" s="70"/>
      <c r="N18" s="62">
        <v>38.4</v>
      </c>
      <c r="O18" s="62" t="s">
        <v>93</v>
      </c>
      <c r="P18" s="59">
        <v>18</v>
      </c>
      <c r="Q18" s="59">
        <v>6</v>
      </c>
      <c r="R18" s="70"/>
      <c r="S18" s="62">
        <v>2.8</v>
      </c>
      <c r="T18" s="70"/>
      <c r="U18" s="62">
        <v>1.2999999999999999E-2</v>
      </c>
      <c r="V18" s="70"/>
      <c r="W18" s="62">
        <v>6.0000000000000001E-3</v>
      </c>
      <c r="X18" s="70"/>
      <c r="Y18" s="62">
        <v>0.17</v>
      </c>
      <c r="Z18" s="70" t="s">
        <v>94</v>
      </c>
      <c r="AA18" s="62">
        <v>7.9000000000000008E-3</v>
      </c>
      <c r="AB18" s="70"/>
      <c r="AC18" s="71">
        <v>1.4E-2</v>
      </c>
      <c r="AD18" s="69">
        <v>4.7803797236562664E-3</v>
      </c>
      <c r="AE18" s="62"/>
      <c r="AF18" s="68">
        <v>14</v>
      </c>
      <c r="AG18" s="68">
        <v>5</v>
      </c>
      <c r="AH18" s="68">
        <v>0</v>
      </c>
      <c r="AI18" s="68">
        <v>8</v>
      </c>
      <c r="AJ18" s="68">
        <v>3</v>
      </c>
      <c r="AK18" s="68">
        <v>9</v>
      </c>
      <c r="AL18" s="68">
        <v>8</v>
      </c>
      <c r="AM18" s="68">
        <v>2</v>
      </c>
      <c r="AN18" s="68">
        <v>4</v>
      </c>
      <c r="AO18" s="68">
        <v>3</v>
      </c>
      <c r="AP18" s="68">
        <v>6</v>
      </c>
      <c r="AQ18" s="68">
        <v>1</v>
      </c>
      <c r="AR18" s="68">
        <v>0</v>
      </c>
      <c r="AS18" s="68">
        <v>0</v>
      </c>
      <c r="AT18" s="68">
        <v>63</v>
      </c>
      <c r="AU18" s="68">
        <v>180</v>
      </c>
      <c r="AV18" s="59"/>
      <c r="AW18" s="59"/>
      <c r="AX18" s="59"/>
      <c r="AY18" s="81">
        <f t="shared" si="4"/>
        <v>13.076923076923078</v>
      </c>
      <c r="AZ18" s="82">
        <f t="shared" si="5"/>
        <v>4.6470588235294118E-2</v>
      </c>
      <c r="BA18" s="82">
        <f t="shared" si="6"/>
        <v>0.46153846153846156</v>
      </c>
      <c r="BB18" s="82">
        <f t="shared" si="7"/>
        <v>0.1508295625942685</v>
      </c>
      <c r="BC18" s="59">
        <v>44288</v>
      </c>
      <c r="BD18" s="59">
        <v>877</v>
      </c>
      <c r="BE18" s="59" t="s">
        <v>125</v>
      </c>
      <c r="BF18" s="59">
        <v>51202080403</v>
      </c>
      <c r="BG18" s="59" t="s">
        <v>95</v>
      </c>
      <c r="BH18" s="59">
        <v>38.959201800000002</v>
      </c>
      <c r="BI18" s="59">
        <v>-86.157203699999997</v>
      </c>
      <c r="BJ18" s="59" t="s">
        <v>92</v>
      </c>
      <c r="BK18" s="59"/>
      <c r="BL18" s="59"/>
      <c r="BM18" s="96">
        <v>139.6</v>
      </c>
      <c r="BN18" s="96">
        <v>0.59999999999993392</v>
      </c>
      <c r="BO18" s="99">
        <v>2.3E-2</v>
      </c>
      <c r="BP18" s="92" t="s">
        <v>97</v>
      </c>
      <c r="BQ18" s="99">
        <v>0.498</v>
      </c>
      <c r="BR18" s="99">
        <v>0.372</v>
      </c>
      <c r="BS18" s="92" t="s">
        <v>98</v>
      </c>
      <c r="BT18" s="93">
        <v>6.2233943829293473E-5</v>
      </c>
      <c r="BU18" s="92">
        <v>12</v>
      </c>
      <c r="BV18" s="92">
        <v>5</v>
      </c>
      <c r="BW18" s="92">
        <v>5</v>
      </c>
      <c r="BX18" s="92">
        <v>10</v>
      </c>
      <c r="BY18" s="92">
        <v>6</v>
      </c>
      <c r="BZ18" s="92">
        <v>9</v>
      </c>
      <c r="CA18" s="92">
        <v>8</v>
      </c>
      <c r="CB18" s="92">
        <v>2</v>
      </c>
      <c r="CC18" s="92">
        <v>4</v>
      </c>
      <c r="CD18" s="92">
        <v>3</v>
      </c>
      <c r="CE18" s="92">
        <v>8</v>
      </c>
      <c r="CF18" s="92">
        <v>1</v>
      </c>
      <c r="CG18" s="92">
        <v>5</v>
      </c>
      <c r="CH18" s="92">
        <v>7</v>
      </c>
      <c r="CI18" s="92">
        <v>85</v>
      </c>
      <c r="CJ18" s="92">
        <v>120</v>
      </c>
      <c r="CK18" s="96">
        <v>6.5</v>
      </c>
      <c r="CL18" s="96">
        <v>4.5</v>
      </c>
    </row>
    <row r="19" spans="1:90" ht="14" customHeight="1" x14ac:dyDescent="0.35">
      <c r="A19" s="87">
        <v>44092</v>
      </c>
      <c r="B19" s="45">
        <v>869</v>
      </c>
      <c r="C19" s="60">
        <v>869</v>
      </c>
      <c r="D19" s="61" t="s">
        <v>126</v>
      </c>
      <c r="E19" s="62" t="s">
        <v>127</v>
      </c>
      <c r="F19" s="59" t="s">
        <v>90</v>
      </c>
      <c r="G19" s="59" t="s">
        <v>91</v>
      </c>
      <c r="H19" s="59">
        <v>51202080401</v>
      </c>
      <c r="I19" s="59">
        <v>39.0005989</v>
      </c>
      <c r="J19" s="59">
        <v>-86.097999599999994</v>
      </c>
      <c r="K19" s="59" t="s">
        <v>92</v>
      </c>
      <c r="L19" s="68">
        <v>0</v>
      </c>
      <c r="M19" s="70"/>
      <c r="N19" s="62">
        <v>18.899999999999999</v>
      </c>
      <c r="O19" s="62" t="s">
        <v>93</v>
      </c>
      <c r="P19" s="59">
        <v>15</v>
      </c>
      <c r="Q19" s="59">
        <v>6</v>
      </c>
      <c r="R19" s="70"/>
      <c r="S19" s="62">
        <v>2.2000000000000002</v>
      </c>
      <c r="T19" s="70"/>
      <c r="U19" s="62">
        <v>1.7999999999999999E-2</v>
      </c>
      <c r="V19" s="70"/>
      <c r="W19" s="62">
        <v>3.0000000000000001E-3</v>
      </c>
      <c r="X19" s="70"/>
      <c r="Y19" s="62">
        <v>0.183</v>
      </c>
      <c r="Z19" s="70" t="s">
        <v>94</v>
      </c>
      <c r="AA19" s="62">
        <v>7.9000000000000008E-3</v>
      </c>
      <c r="AB19" s="70" t="s">
        <v>94</v>
      </c>
      <c r="AC19" s="71">
        <v>1.4E-2</v>
      </c>
      <c r="AD19" s="69">
        <v>3.8183253743214029E-3</v>
      </c>
      <c r="AE19" s="62"/>
      <c r="AF19" s="68">
        <v>10</v>
      </c>
      <c r="AG19" s="68">
        <v>0</v>
      </c>
      <c r="AH19" s="68">
        <v>0</v>
      </c>
      <c r="AI19" s="68">
        <v>6</v>
      </c>
      <c r="AJ19" s="68">
        <v>6</v>
      </c>
      <c r="AK19" s="68">
        <v>6</v>
      </c>
      <c r="AL19" s="68">
        <v>6</v>
      </c>
      <c r="AM19" s="68">
        <v>5</v>
      </c>
      <c r="AN19" s="68">
        <v>2</v>
      </c>
      <c r="AO19" s="68">
        <v>3</v>
      </c>
      <c r="AP19" s="68">
        <v>4</v>
      </c>
      <c r="AQ19" s="68">
        <v>0</v>
      </c>
      <c r="AR19" s="68">
        <v>0</v>
      </c>
      <c r="AS19" s="68">
        <v>0</v>
      </c>
      <c r="AT19" s="68">
        <v>48</v>
      </c>
      <c r="AU19" s="68">
        <v>205</v>
      </c>
      <c r="AV19" s="59"/>
      <c r="AW19" s="59"/>
      <c r="AX19" s="59"/>
      <c r="AY19" s="81">
        <f t="shared" si="4"/>
        <v>10.166666666666668</v>
      </c>
      <c r="AZ19" s="82">
        <f t="shared" si="5"/>
        <v>4.3169398907103827E-2</v>
      </c>
      <c r="BA19" s="82">
        <f t="shared" si="6"/>
        <v>0.16666666666666669</v>
      </c>
      <c r="BB19" s="82">
        <f t="shared" si="7"/>
        <v>5.4466230936819175E-2</v>
      </c>
      <c r="BC19" s="59">
        <v>44288</v>
      </c>
      <c r="BD19" s="59">
        <v>869</v>
      </c>
      <c r="BE19" s="59" t="s">
        <v>90</v>
      </c>
      <c r="BF19" s="59">
        <v>51202080401</v>
      </c>
      <c r="BG19" s="59" t="s">
        <v>95</v>
      </c>
      <c r="BH19" s="59">
        <v>39.0005989</v>
      </c>
      <c r="BI19" s="59">
        <v>-86.097999599999994</v>
      </c>
      <c r="BJ19" s="59" t="s">
        <v>92</v>
      </c>
      <c r="BK19" s="59"/>
      <c r="BL19" s="59"/>
      <c r="BM19" s="96">
        <v>9.6999999999999993</v>
      </c>
      <c r="BN19" s="96" t="s">
        <v>96</v>
      </c>
      <c r="BO19" s="99">
        <v>1.7999999999999999E-2</v>
      </c>
      <c r="BP19" s="92" t="s">
        <v>97</v>
      </c>
      <c r="BQ19" s="99">
        <v>0.17699999999999999</v>
      </c>
      <c r="BR19" s="99">
        <v>7.2999999999999995E-2</v>
      </c>
      <c r="BS19" s="92" t="s">
        <v>98</v>
      </c>
      <c r="BT19" s="93">
        <v>1.4801427941820887E-5</v>
      </c>
      <c r="BU19" s="92">
        <v>10</v>
      </c>
      <c r="BV19" s="92">
        <v>0</v>
      </c>
      <c r="BW19" s="92">
        <v>0</v>
      </c>
      <c r="BX19" s="92">
        <v>8</v>
      </c>
      <c r="BY19" s="92">
        <v>8</v>
      </c>
      <c r="BZ19" s="92">
        <v>9</v>
      </c>
      <c r="CA19" s="92">
        <v>5</v>
      </c>
      <c r="CB19" s="92">
        <v>5</v>
      </c>
      <c r="CC19" s="92">
        <v>2</v>
      </c>
      <c r="CD19" s="92">
        <v>3</v>
      </c>
      <c r="CE19" s="92">
        <v>4</v>
      </c>
      <c r="CF19" s="92">
        <v>1</v>
      </c>
      <c r="CG19" s="92">
        <v>4</v>
      </c>
      <c r="CH19" s="92">
        <v>0</v>
      </c>
      <c r="CI19" s="92">
        <v>59</v>
      </c>
      <c r="CJ19" s="92">
        <v>120</v>
      </c>
      <c r="CK19" s="96">
        <v>3</v>
      </c>
      <c r="CL19" s="96">
        <v>4</v>
      </c>
    </row>
    <row r="20" spans="1:90" ht="14" customHeight="1" x14ac:dyDescent="0.35">
      <c r="A20" s="87">
        <v>44092</v>
      </c>
      <c r="B20" s="45">
        <v>867</v>
      </c>
      <c r="C20" s="60">
        <v>867</v>
      </c>
      <c r="D20" s="61" t="s">
        <v>116</v>
      </c>
      <c r="E20" s="61" t="s">
        <v>128</v>
      </c>
      <c r="F20" s="59" t="s">
        <v>106</v>
      </c>
      <c r="G20" s="59" t="s">
        <v>91</v>
      </c>
      <c r="H20" s="59">
        <v>51202080402</v>
      </c>
      <c r="I20" s="59">
        <v>39.034099599999998</v>
      </c>
      <c r="J20" s="59">
        <v>-86.167800900000003</v>
      </c>
      <c r="K20" s="59" t="s">
        <v>92</v>
      </c>
      <c r="L20" s="68">
        <v>0</v>
      </c>
      <c r="M20" s="70"/>
      <c r="N20" s="62">
        <v>28.5</v>
      </c>
      <c r="O20" s="62" t="s">
        <v>93</v>
      </c>
      <c r="P20" s="59">
        <v>17</v>
      </c>
      <c r="Q20" s="59">
        <v>6</v>
      </c>
      <c r="R20" s="70"/>
      <c r="S20" s="62">
        <v>0.5</v>
      </c>
      <c r="T20" s="70" t="s">
        <v>94</v>
      </c>
      <c r="U20" s="62">
        <v>2E-3</v>
      </c>
      <c r="V20" s="70"/>
      <c r="W20" s="62">
        <v>3.0000000000000001E-3</v>
      </c>
      <c r="X20" s="70" t="s">
        <v>94</v>
      </c>
      <c r="Y20" s="62">
        <v>0.1</v>
      </c>
      <c r="Z20" s="70" t="s">
        <v>94</v>
      </c>
      <c r="AA20" s="62">
        <v>7.9000000000000008E-3</v>
      </c>
      <c r="AB20" s="70" t="s">
        <v>94</v>
      </c>
      <c r="AC20" s="71">
        <v>1.4E-2</v>
      </c>
      <c r="AD20" s="69">
        <v>4.437696061512772E-3</v>
      </c>
      <c r="AE20" s="62"/>
      <c r="AF20" s="68">
        <v>14</v>
      </c>
      <c r="AG20" s="68">
        <v>0</v>
      </c>
      <c r="AH20" s="68">
        <v>5</v>
      </c>
      <c r="AI20" s="68">
        <v>12</v>
      </c>
      <c r="AJ20" s="68">
        <v>3</v>
      </c>
      <c r="AK20" s="68">
        <v>9</v>
      </c>
      <c r="AL20" s="68">
        <v>5</v>
      </c>
      <c r="AM20" s="68">
        <v>2</v>
      </c>
      <c r="AN20" s="68">
        <v>2</v>
      </c>
      <c r="AO20" s="68">
        <v>3</v>
      </c>
      <c r="AP20" s="68">
        <v>4</v>
      </c>
      <c r="AQ20" s="68">
        <v>1</v>
      </c>
      <c r="AR20" s="68">
        <v>0</v>
      </c>
      <c r="AS20" s="68">
        <v>0</v>
      </c>
      <c r="AT20" s="68">
        <v>60</v>
      </c>
      <c r="AU20" s="68">
        <v>120</v>
      </c>
      <c r="AV20" s="59"/>
      <c r="AW20" s="59"/>
      <c r="AX20" s="59"/>
      <c r="AY20" s="81">
        <f t="shared" si="4"/>
        <v>50</v>
      </c>
      <c r="AZ20" s="82">
        <f t="shared" si="5"/>
        <v>7.9000000000000001E-2</v>
      </c>
      <c r="BA20" s="82">
        <f t="shared" si="6"/>
        <v>1.5</v>
      </c>
      <c r="BB20" s="82">
        <f t="shared" si="7"/>
        <v>0.49019607843137253</v>
      </c>
      <c r="BC20" s="59">
        <v>44288</v>
      </c>
      <c r="BD20" s="59">
        <v>867</v>
      </c>
      <c r="BE20" s="59" t="s">
        <v>106</v>
      </c>
      <c r="BF20" s="59">
        <v>51202080402</v>
      </c>
      <c r="BG20" s="59" t="s">
        <v>95</v>
      </c>
      <c r="BH20" s="59">
        <v>39.034099599999998</v>
      </c>
      <c r="BI20" s="59">
        <v>-86.167800900000003</v>
      </c>
      <c r="BJ20" s="59" t="s">
        <v>92</v>
      </c>
      <c r="BK20" s="59"/>
      <c r="BL20" s="59"/>
      <c r="BM20" s="96">
        <v>6.3</v>
      </c>
      <c r="BN20" s="96" t="s">
        <v>96</v>
      </c>
      <c r="BO20" s="99">
        <v>1.6E-2</v>
      </c>
      <c r="BP20" s="92" t="s">
        <v>97</v>
      </c>
      <c r="BQ20" s="99" t="s">
        <v>103</v>
      </c>
      <c r="BR20" s="99">
        <v>2.1999999999999999E-2</v>
      </c>
      <c r="BS20" s="92" t="s">
        <v>98</v>
      </c>
      <c r="BT20" s="93">
        <v>1.5937226605617746E-4</v>
      </c>
      <c r="BU20" s="92">
        <v>14</v>
      </c>
      <c r="BV20" s="92">
        <v>5</v>
      </c>
      <c r="BW20" s="92">
        <v>5</v>
      </c>
      <c r="BX20" s="92">
        <v>8</v>
      </c>
      <c r="BY20" s="92">
        <v>6</v>
      </c>
      <c r="BZ20" s="92">
        <v>9</v>
      </c>
      <c r="CA20" s="92">
        <v>5</v>
      </c>
      <c r="CB20" s="92">
        <v>2</v>
      </c>
      <c r="CC20" s="92">
        <v>2</v>
      </c>
      <c r="CD20" s="92">
        <v>2</v>
      </c>
      <c r="CE20" s="92">
        <v>4</v>
      </c>
      <c r="CF20" s="92">
        <v>4</v>
      </c>
      <c r="CG20" s="92">
        <v>6</v>
      </c>
      <c r="CH20" s="92">
        <v>7</v>
      </c>
      <c r="CI20" s="92">
        <v>79</v>
      </c>
      <c r="CJ20" s="92">
        <v>120</v>
      </c>
      <c r="CK20" s="96">
        <v>3.9</v>
      </c>
      <c r="CL20" s="96">
        <v>5</v>
      </c>
    </row>
    <row r="21" spans="1:90" ht="14" customHeight="1" x14ac:dyDescent="0.35">
      <c r="A21" s="87">
        <v>44092</v>
      </c>
      <c r="B21" s="45">
        <v>857</v>
      </c>
      <c r="C21" s="60">
        <v>857</v>
      </c>
      <c r="D21" s="61" t="s">
        <v>129</v>
      </c>
      <c r="E21" s="61" t="s">
        <v>109</v>
      </c>
      <c r="F21" s="59" t="s">
        <v>125</v>
      </c>
      <c r="G21" s="59" t="s">
        <v>91</v>
      </c>
      <c r="H21" s="59">
        <v>51202080403</v>
      </c>
      <c r="I21" s="59">
        <v>38.979900399999998</v>
      </c>
      <c r="J21" s="59">
        <v>-86.217399599999993</v>
      </c>
      <c r="K21" s="59" t="s">
        <v>92</v>
      </c>
      <c r="L21" s="68">
        <v>0</v>
      </c>
      <c r="M21" s="70"/>
      <c r="N21" s="62">
        <v>21.1</v>
      </c>
      <c r="O21" s="62" t="s">
        <v>93</v>
      </c>
      <c r="P21" s="59">
        <v>17</v>
      </c>
      <c r="Q21" s="59">
        <v>6</v>
      </c>
      <c r="R21" s="70"/>
      <c r="S21" s="62">
        <v>1.5</v>
      </c>
      <c r="T21" s="70"/>
      <c r="U21" s="62">
        <v>1.6E-2</v>
      </c>
      <c r="V21" s="70"/>
      <c r="W21" s="62">
        <v>2E-3</v>
      </c>
      <c r="X21" s="70"/>
      <c r="Y21" s="62">
        <v>0.27100000000000002</v>
      </c>
      <c r="Z21" s="70"/>
      <c r="AA21" s="62">
        <v>2.3E-2</v>
      </c>
      <c r="AB21" s="70"/>
      <c r="AC21" s="71">
        <v>5.6000000000000001E-2</v>
      </c>
      <c r="AD21" s="69">
        <v>1.7750784246051088E-2</v>
      </c>
      <c r="AE21" s="62"/>
      <c r="AF21" s="68">
        <v>0</v>
      </c>
      <c r="AG21" s="68">
        <v>0</v>
      </c>
      <c r="AH21" s="68">
        <v>0</v>
      </c>
      <c r="AI21" s="68">
        <v>10</v>
      </c>
      <c r="AJ21" s="68">
        <v>3</v>
      </c>
      <c r="AK21" s="68">
        <v>12</v>
      </c>
      <c r="AL21" s="68">
        <v>5</v>
      </c>
      <c r="AM21" s="68">
        <v>1.3</v>
      </c>
      <c r="AN21" s="68">
        <v>2</v>
      </c>
      <c r="AO21" s="68">
        <v>3</v>
      </c>
      <c r="AP21" s="68">
        <v>6</v>
      </c>
      <c r="AQ21" s="68">
        <v>1</v>
      </c>
      <c r="AR21" s="68">
        <v>4</v>
      </c>
      <c r="AS21" s="68">
        <v>0</v>
      </c>
      <c r="AT21" s="68">
        <v>47.3</v>
      </c>
      <c r="AU21" s="68">
        <v>140</v>
      </c>
      <c r="AV21" s="59"/>
      <c r="AW21" s="59"/>
      <c r="AX21" s="59"/>
      <c r="AY21" s="81">
        <f t="shared" si="4"/>
        <v>16.9375</v>
      </c>
      <c r="AZ21" s="82">
        <f t="shared" si="5"/>
        <v>8.4870848708487073E-2</v>
      </c>
      <c r="BA21" s="82">
        <f t="shared" si="6"/>
        <v>0.125</v>
      </c>
      <c r="BB21" s="82">
        <f t="shared" si="7"/>
        <v>4.084967320261438E-2</v>
      </c>
      <c r="BC21" s="59">
        <v>44288</v>
      </c>
      <c r="BD21" s="59">
        <v>857</v>
      </c>
      <c r="BE21" s="59" t="s">
        <v>125</v>
      </c>
      <c r="BF21" s="59">
        <v>51202080403</v>
      </c>
      <c r="BG21" s="59" t="s">
        <v>95</v>
      </c>
      <c r="BH21" s="59">
        <v>38.979900399999998</v>
      </c>
      <c r="BI21" s="59">
        <v>-86.217399599999993</v>
      </c>
      <c r="BJ21" s="59" t="s">
        <v>92</v>
      </c>
      <c r="BK21" s="59"/>
      <c r="BL21" s="59"/>
      <c r="BM21" s="96">
        <v>35.5</v>
      </c>
      <c r="BN21" s="96">
        <v>2.2000000000002018</v>
      </c>
      <c r="BO21" s="99">
        <v>2.1999999999999999E-2</v>
      </c>
      <c r="BP21" s="92" t="s">
        <v>97</v>
      </c>
      <c r="BQ21" s="99">
        <v>0.71899999999999997</v>
      </c>
      <c r="BR21" s="99">
        <v>0.60699999999999998</v>
      </c>
      <c r="BS21" s="92" t="s">
        <v>98</v>
      </c>
      <c r="BT21" s="93">
        <v>2.2187299459434194E-4</v>
      </c>
      <c r="BU21" s="92">
        <v>0</v>
      </c>
      <c r="BV21" s="92">
        <v>0</v>
      </c>
      <c r="BW21" s="92">
        <v>0</v>
      </c>
      <c r="BX21" s="92">
        <v>14</v>
      </c>
      <c r="BY21" s="92">
        <v>0</v>
      </c>
      <c r="BZ21" s="92">
        <v>9</v>
      </c>
      <c r="CA21" s="92">
        <v>5</v>
      </c>
      <c r="CB21" s="92">
        <v>0.5</v>
      </c>
      <c r="CC21" s="92">
        <v>2</v>
      </c>
      <c r="CD21" s="92">
        <v>3</v>
      </c>
      <c r="CE21" s="92">
        <v>8</v>
      </c>
      <c r="CF21" s="92">
        <v>1</v>
      </c>
      <c r="CG21" s="92">
        <v>0</v>
      </c>
      <c r="CH21" s="92">
        <v>0</v>
      </c>
      <c r="CI21" s="92">
        <v>42.5</v>
      </c>
      <c r="CJ21" s="92">
        <v>150</v>
      </c>
      <c r="CK21" s="96">
        <v>8</v>
      </c>
      <c r="CL21" s="96">
        <v>5</v>
      </c>
    </row>
    <row r="22" spans="1:90" ht="14" customHeight="1" x14ac:dyDescent="0.35">
      <c r="A22" s="87">
        <v>44092</v>
      </c>
      <c r="B22" s="45">
        <v>855</v>
      </c>
      <c r="C22" s="60">
        <v>855</v>
      </c>
      <c r="D22" s="61" t="s">
        <v>130</v>
      </c>
      <c r="E22" s="62" t="s">
        <v>131</v>
      </c>
      <c r="F22" s="59" t="s">
        <v>125</v>
      </c>
      <c r="G22" s="59" t="s">
        <v>91</v>
      </c>
      <c r="H22" s="59">
        <v>51202080403</v>
      </c>
      <c r="I22" s="59">
        <v>38.966301000000001</v>
      </c>
      <c r="J22" s="59">
        <v>-86.203399700000006</v>
      </c>
      <c r="K22" s="59" t="s">
        <v>92</v>
      </c>
      <c r="L22" s="68">
        <v>4</v>
      </c>
      <c r="M22" s="70" t="s">
        <v>132</v>
      </c>
      <c r="N22" s="62">
        <v>2419.6</v>
      </c>
      <c r="O22" s="62" t="s">
        <v>93</v>
      </c>
      <c r="P22" s="59">
        <v>16</v>
      </c>
      <c r="Q22" s="59">
        <v>6</v>
      </c>
      <c r="R22" s="70"/>
      <c r="S22" s="62">
        <v>1.8</v>
      </c>
      <c r="T22" s="70"/>
      <c r="U22" s="62">
        <v>1.7500000000000002E-2</v>
      </c>
      <c r="V22" s="70"/>
      <c r="W22" s="62">
        <v>7.0000000000000001E-3</v>
      </c>
      <c r="X22" s="70"/>
      <c r="Y22" s="62">
        <v>1.0365</v>
      </c>
      <c r="Z22" s="70"/>
      <c r="AA22" s="62">
        <v>0.91200000000000003</v>
      </c>
      <c r="AB22" s="70"/>
      <c r="AC22" s="71">
        <v>5.1999999999999998E-2</v>
      </c>
      <c r="AD22" s="69">
        <v>1.5293391394719484E-2</v>
      </c>
      <c r="AE22" s="62"/>
      <c r="AF22" s="68">
        <v>10</v>
      </c>
      <c r="AG22" s="68">
        <v>5</v>
      </c>
      <c r="AH22" s="68">
        <v>5</v>
      </c>
      <c r="AI22" s="68">
        <v>4</v>
      </c>
      <c r="AJ22" s="68">
        <v>0</v>
      </c>
      <c r="AK22" s="68">
        <v>0</v>
      </c>
      <c r="AL22" s="68">
        <v>5</v>
      </c>
      <c r="AM22" s="68">
        <v>1</v>
      </c>
      <c r="AN22" s="68">
        <v>4</v>
      </c>
      <c r="AO22" s="68">
        <v>2</v>
      </c>
      <c r="AP22" s="68">
        <v>4</v>
      </c>
      <c r="AQ22" s="68">
        <v>0</v>
      </c>
      <c r="AR22" s="68">
        <v>0</v>
      </c>
      <c r="AS22" s="68">
        <v>4</v>
      </c>
      <c r="AT22" s="68">
        <v>44</v>
      </c>
      <c r="AU22" s="68">
        <v>220</v>
      </c>
      <c r="AV22" s="59"/>
      <c r="AW22" s="59"/>
      <c r="AX22" s="59"/>
      <c r="AY22" s="81">
        <f t="shared" si="4"/>
        <v>59.228571428571421</v>
      </c>
      <c r="AZ22" s="82">
        <f t="shared" si="5"/>
        <v>0.87988422575976855</v>
      </c>
      <c r="BA22" s="82">
        <f t="shared" si="6"/>
        <v>0.39999999999999997</v>
      </c>
      <c r="BB22" s="82">
        <f t="shared" si="7"/>
        <v>0.13071895424836599</v>
      </c>
      <c r="BC22" s="59">
        <v>44288</v>
      </c>
      <c r="BD22" s="59">
        <v>855</v>
      </c>
      <c r="BE22" s="59" t="s">
        <v>125</v>
      </c>
      <c r="BF22" s="59">
        <v>51202080403</v>
      </c>
      <c r="BG22" s="59" t="s">
        <v>95</v>
      </c>
      <c r="BH22" s="59">
        <v>38.966301000000001</v>
      </c>
      <c r="BI22" s="59">
        <v>-86.203399700000006</v>
      </c>
      <c r="BJ22" s="59" t="s">
        <v>92</v>
      </c>
      <c r="BK22" s="59"/>
      <c r="BL22" s="59"/>
      <c r="BM22" s="96">
        <v>3.1</v>
      </c>
      <c r="BN22" s="96" t="s">
        <v>96</v>
      </c>
      <c r="BO22" s="99">
        <v>1.4E-2</v>
      </c>
      <c r="BP22" s="92">
        <v>5.0000000000000001E-3</v>
      </c>
      <c r="BQ22" s="99">
        <v>1.169</v>
      </c>
      <c r="BR22" s="99">
        <v>1.0820000000000001</v>
      </c>
      <c r="BS22" s="92" t="s">
        <v>98</v>
      </c>
      <c r="BT22" s="93">
        <v>1.8903330013787928E-4</v>
      </c>
      <c r="BU22" s="92">
        <v>10</v>
      </c>
      <c r="BV22" s="92">
        <v>5</v>
      </c>
      <c r="BW22" s="92">
        <v>5</v>
      </c>
      <c r="BX22" s="92">
        <v>0</v>
      </c>
      <c r="BY22" s="92">
        <v>0</v>
      </c>
      <c r="BZ22" s="92">
        <v>9</v>
      </c>
      <c r="CA22" s="92">
        <v>0</v>
      </c>
      <c r="CB22" s="92">
        <v>1</v>
      </c>
      <c r="CC22" s="92">
        <v>4</v>
      </c>
      <c r="CD22" s="92">
        <v>0</v>
      </c>
      <c r="CE22" s="92">
        <v>4</v>
      </c>
      <c r="CF22" s="92">
        <v>4</v>
      </c>
      <c r="CG22" s="92">
        <v>4</v>
      </c>
      <c r="CH22" s="92">
        <v>4</v>
      </c>
      <c r="CI22" s="92">
        <v>50</v>
      </c>
      <c r="CJ22" s="92">
        <v>120</v>
      </c>
      <c r="CK22" s="96">
        <v>6</v>
      </c>
      <c r="CL22" s="96">
        <v>5</v>
      </c>
    </row>
    <row r="23" spans="1:90" ht="14" customHeight="1" x14ac:dyDescent="0.35">
      <c r="A23" s="87">
        <v>44092</v>
      </c>
      <c r="B23" s="45">
        <v>853</v>
      </c>
      <c r="C23" s="60">
        <v>853</v>
      </c>
      <c r="D23" s="61" t="s">
        <v>133</v>
      </c>
      <c r="E23" s="61" t="s">
        <v>109</v>
      </c>
      <c r="F23" s="59" t="s">
        <v>125</v>
      </c>
      <c r="G23" s="59" t="s">
        <v>91</v>
      </c>
      <c r="H23" s="59">
        <v>51202080403</v>
      </c>
      <c r="I23" s="59">
        <v>38.962898299999999</v>
      </c>
      <c r="J23" s="59">
        <v>-86.203399700000006</v>
      </c>
      <c r="K23" s="59" t="s">
        <v>92</v>
      </c>
      <c r="L23" s="68">
        <v>0</v>
      </c>
      <c r="M23" s="70"/>
      <c r="N23" s="62">
        <v>64.400000000000006</v>
      </c>
      <c r="O23" s="62" t="s">
        <v>93</v>
      </c>
      <c r="P23" s="59">
        <v>17</v>
      </c>
      <c r="Q23" s="59">
        <v>6</v>
      </c>
      <c r="R23" s="70"/>
      <c r="S23" s="62">
        <v>5.2</v>
      </c>
      <c r="T23" s="70"/>
      <c r="U23" s="62">
        <v>0.03</v>
      </c>
      <c r="V23" s="70"/>
      <c r="W23" s="62">
        <v>4.0000000000000001E-3</v>
      </c>
      <c r="X23" s="70"/>
      <c r="Y23" s="62">
        <v>0.26800000000000002</v>
      </c>
      <c r="Z23" s="70" t="s">
        <v>94</v>
      </c>
      <c r="AA23" s="62">
        <v>7.9000000000000008E-3</v>
      </c>
      <c r="AB23" s="70"/>
      <c r="AC23" s="71">
        <v>0.03</v>
      </c>
      <c r="AD23" s="69">
        <v>9.5093487032416549E-3</v>
      </c>
      <c r="AE23" s="62"/>
      <c r="AF23" s="68">
        <v>0</v>
      </c>
      <c r="AG23" s="68">
        <v>0</v>
      </c>
      <c r="AH23" s="68">
        <v>0</v>
      </c>
      <c r="AI23" s="68">
        <v>12</v>
      </c>
      <c r="AJ23" s="68">
        <v>3</v>
      </c>
      <c r="AK23" s="68">
        <v>9</v>
      </c>
      <c r="AL23" s="68">
        <v>5</v>
      </c>
      <c r="AM23" s="68">
        <v>1</v>
      </c>
      <c r="AN23" s="68">
        <v>4</v>
      </c>
      <c r="AO23" s="68">
        <v>3</v>
      </c>
      <c r="AP23" s="68">
        <v>8</v>
      </c>
      <c r="AQ23" s="68">
        <v>1</v>
      </c>
      <c r="AR23" s="68">
        <v>4</v>
      </c>
      <c r="AS23" s="68">
        <v>7</v>
      </c>
      <c r="AT23" s="68">
        <v>57</v>
      </c>
      <c r="AU23" s="68">
        <v>150</v>
      </c>
      <c r="AV23" s="59"/>
      <c r="AW23" s="59"/>
      <c r="AX23" s="59"/>
      <c r="AY23" s="81">
        <f t="shared" si="4"/>
        <v>8.9333333333333336</v>
      </c>
      <c r="AZ23" s="82">
        <f t="shared" si="5"/>
        <v>2.947761194029851E-2</v>
      </c>
      <c r="BA23" s="82">
        <f t="shared" si="6"/>
        <v>0.13333333333333333</v>
      </c>
      <c r="BB23" s="82">
        <f t="shared" si="7"/>
        <v>4.357298474945534E-2</v>
      </c>
      <c r="BC23" s="59">
        <v>44288</v>
      </c>
      <c r="BD23" s="59">
        <v>853</v>
      </c>
      <c r="BE23" s="59" t="s">
        <v>125</v>
      </c>
      <c r="BF23" s="59">
        <v>51202080403</v>
      </c>
      <c r="BG23" s="59" t="s">
        <v>95</v>
      </c>
      <c r="BH23" s="59">
        <v>38.962898299999999</v>
      </c>
      <c r="BI23" s="59">
        <v>-86.203399700000006</v>
      </c>
      <c r="BJ23" s="59" t="s">
        <v>92</v>
      </c>
      <c r="BK23" s="59"/>
      <c r="BL23" s="59"/>
      <c r="BM23" s="96">
        <v>66.3</v>
      </c>
      <c r="BN23" s="96">
        <v>1.5999999999998238</v>
      </c>
      <c r="BO23" s="99">
        <v>4.7E-2</v>
      </c>
      <c r="BP23" s="92">
        <v>1.7999999999999999E-2</v>
      </c>
      <c r="BQ23" s="99">
        <v>0.63200000000000001</v>
      </c>
      <c r="BR23" s="99">
        <v>0.51</v>
      </c>
      <c r="BS23" s="92" t="s">
        <v>98</v>
      </c>
      <c r="BT23" s="93">
        <v>1.8008547033647222E-5</v>
      </c>
      <c r="BU23" s="92">
        <v>0</v>
      </c>
      <c r="BV23" s="92">
        <v>0</v>
      </c>
      <c r="BW23" s="92">
        <v>0</v>
      </c>
      <c r="BX23" s="92">
        <v>10</v>
      </c>
      <c r="BY23" s="92">
        <v>3</v>
      </c>
      <c r="BZ23" s="92">
        <v>9</v>
      </c>
      <c r="CA23" s="92">
        <v>5</v>
      </c>
      <c r="CB23" s="92">
        <v>2</v>
      </c>
      <c r="CC23" s="92">
        <v>0</v>
      </c>
      <c r="CD23" s="92">
        <v>0</v>
      </c>
      <c r="CE23" s="92">
        <v>8</v>
      </c>
      <c r="CF23" s="92">
        <v>5</v>
      </c>
      <c r="CG23" s="92">
        <v>6</v>
      </c>
      <c r="CH23" s="92">
        <v>7</v>
      </c>
      <c r="CI23" s="92">
        <v>55</v>
      </c>
      <c r="CJ23" s="92">
        <v>120</v>
      </c>
      <c r="CK23" s="96">
        <v>5.4</v>
      </c>
      <c r="CL23" s="96">
        <v>4</v>
      </c>
    </row>
    <row r="24" spans="1:90" ht="14" customHeight="1" x14ac:dyDescent="0.35">
      <c r="A24" s="87">
        <v>44092</v>
      </c>
      <c r="B24" s="45">
        <v>846</v>
      </c>
      <c r="C24" s="60">
        <v>846</v>
      </c>
      <c r="D24" s="61" t="s">
        <v>134</v>
      </c>
      <c r="E24" s="61" t="s">
        <v>106</v>
      </c>
      <c r="F24" s="59" t="s">
        <v>106</v>
      </c>
      <c r="G24" s="59" t="s">
        <v>91</v>
      </c>
      <c r="H24" s="59">
        <v>51202080402</v>
      </c>
      <c r="I24" s="59">
        <v>39.075500499999997</v>
      </c>
      <c r="J24" s="59">
        <v>-86.1029968</v>
      </c>
      <c r="K24" s="59" t="s">
        <v>114</v>
      </c>
      <c r="L24" s="68"/>
      <c r="M24" s="70"/>
      <c r="N24" s="62"/>
      <c r="O24" s="62"/>
      <c r="P24" s="59"/>
      <c r="Q24" s="59"/>
      <c r="R24" s="70"/>
      <c r="S24" s="62"/>
      <c r="T24" s="70"/>
      <c r="U24" s="62"/>
      <c r="V24" s="70"/>
      <c r="W24" s="62"/>
      <c r="X24" s="70"/>
      <c r="Y24" s="62"/>
      <c r="Z24" s="70"/>
      <c r="AA24" s="62"/>
      <c r="AB24" s="70"/>
      <c r="AC24" s="71"/>
      <c r="AD24" s="69"/>
      <c r="AE24" s="62"/>
      <c r="AF24" s="68">
        <v>10</v>
      </c>
      <c r="AG24" s="68">
        <v>5</v>
      </c>
      <c r="AH24" s="68">
        <v>5</v>
      </c>
      <c r="AI24" s="68">
        <v>6</v>
      </c>
      <c r="AJ24" s="68">
        <v>8</v>
      </c>
      <c r="AK24" s="68">
        <v>12</v>
      </c>
      <c r="AL24" s="68">
        <v>5</v>
      </c>
      <c r="AM24" s="68">
        <v>5</v>
      </c>
      <c r="AN24" s="68">
        <v>4</v>
      </c>
      <c r="AO24" s="68">
        <v>3</v>
      </c>
      <c r="AP24" s="68">
        <v>0</v>
      </c>
      <c r="AQ24" s="68">
        <v>0</v>
      </c>
      <c r="AR24" s="68">
        <v>0</v>
      </c>
      <c r="AS24" s="68">
        <v>0</v>
      </c>
      <c r="AT24" s="68">
        <v>63</v>
      </c>
      <c r="AU24" s="68" t="s">
        <v>115</v>
      </c>
      <c r="AV24" s="59"/>
      <c r="AW24" s="59"/>
      <c r="AX24" s="59"/>
      <c r="AY24" s="81"/>
      <c r="AZ24" s="82"/>
      <c r="BA24" s="59"/>
      <c r="BB24" s="59"/>
      <c r="BC24" s="59">
        <v>44288</v>
      </c>
      <c r="BD24" s="59">
        <v>846</v>
      </c>
      <c r="BE24" s="59" t="s">
        <v>106</v>
      </c>
      <c r="BF24" s="59">
        <v>51202080402</v>
      </c>
      <c r="BG24" s="59" t="s">
        <v>95</v>
      </c>
      <c r="BH24" s="59">
        <v>39.075500499999997</v>
      </c>
      <c r="BI24" s="59">
        <v>-86.1029968</v>
      </c>
      <c r="BJ24" s="59" t="s">
        <v>92</v>
      </c>
      <c r="BK24" s="59"/>
      <c r="BL24" s="59"/>
      <c r="BM24" s="96">
        <v>20.3</v>
      </c>
      <c r="BN24" s="96" t="s">
        <v>96</v>
      </c>
      <c r="BO24" s="99">
        <v>1.0999999999999999E-2</v>
      </c>
      <c r="BP24" s="92">
        <v>5.0000000000000001E-3</v>
      </c>
      <c r="BQ24" s="99" t="s">
        <v>103</v>
      </c>
      <c r="BR24" s="99">
        <v>2.8000000000000001E-2</v>
      </c>
      <c r="BS24" s="92" t="s">
        <v>98</v>
      </c>
      <c r="BT24" s="93">
        <v>1.7433512839253174E-5</v>
      </c>
      <c r="BU24" s="92">
        <v>10</v>
      </c>
      <c r="BV24" s="92">
        <v>5</v>
      </c>
      <c r="BW24" s="92">
        <v>5</v>
      </c>
      <c r="BX24" s="92">
        <v>12</v>
      </c>
      <c r="BY24" s="92">
        <v>8</v>
      </c>
      <c r="BZ24" s="92">
        <v>9</v>
      </c>
      <c r="CA24" s="92">
        <v>5</v>
      </c>
      <c r="CB24" s="92">
        <v>5</v>
      </c>
      <c r="CC24" s="92">
        <v>2</v>
      </c>
      <c r="CD24" s="92">
        <v>3</v>
      </c>
      <c r="CE24" s="92">
        <v>4</v>
      </c>
      <c r="CF24" s="92">
        <v>5</v>
      </c>
      <c r="CG24" s="92">
        <v>6</v>
      </c>
      <c r="CH24" s="92">
        <v>4</v>
      </c>
      <c r="CI24" s="92">
        <v>83</v>
      </c>
      <c r="CJ24" s="92">
        <v>120</v>
      </c>
      <c r="CK24" s="96">
        <v>5</v>
      </c>
      <c r="CL24" s="96">
        <v>4</v>
      </c>
    </row>
    <row r="25" spans="1:90" ht="14" customHeight="1" x14ac:dyDescent="0.35">
      <c r="A25" s="87">
        <v>44092</v>
      </c>
      <c r="B25" s="45">
        <v>844</v>
      </c>
      <c r="C25" s="60">
        <v>844</v>
      </c>
      <c r="D25" s="61" t="s">
        <v>135</v>
      </c>
      <c r="E25" s="61" t="s">
        <v>123</v>
      </c>
      <c r="F25" s="59" t="s">
        <v>90</v>
      </c>
      <c r="G25" s="59" t="s">
        <v>91</v>
      </c>
      <c r="H25" s="59">
        <v>51202080401</v>
      </c>
      <c r="I25" s="59">
        <v>38.984699200000001</v>
      </c>
      <c r="J25" s="59">
        <v>-86.101898199999994</v>
      </c>
      <c r="K25" s="59" t="s">
        <v>92</v>
      </c>
      <c r="L25" s="68">
        <v>0</v>
      </c>
      <c r="M25" s="70"/>
      <c r="N25" s="62">
        <v>38.9</v>
      </c>
      <c r="O25" s="62" t="s">
        <v>93</v>
      </c>
      <c r="P25" s="59">
        <v>17</v>
      </c>
      <c r="Q25" s="59">
        <v>6</v>
      </c>
      <c r="R25" s="70" t="s">
        <v>94</v>
      </c>
      <c r="S25" s="62">
        <v>0.5</v>
      </c>
      <c r="T25" s="70"/>
      <c r="U25" s="62">
        <v>8.9999999999999993E-3</v>
      </c>
      <c r="V25" s="70"/>
      <c r="W25" s="62">
        <v>3.0000000000000001E-3</v>
      </c>
      <c r="X25" s="70"/>
      <c r="Y25" s="62">
        <v>0.19900000000000001</v>
      </c>
      <c r="Z25" s="70"/>
      <c r="AA25" s="62">
        <v>8.3000000000000004E-2</v>
      </c>
      <c r="AB25" s="70"/>
      <c r="AC25" s="71">
        <v>1.4E-2</v>
      </c>
      <c r="AD25" s="69">
        <v>4.437696061512772E-3</v>
      </c>
      <c r="AE25" s="62"/>
      <c r="AF25" s="68">
        <v>14</v>
      </c>
      <c r="AG25" s="68">
        <v>0</v>
      </c>
      <c r="AH25" s="68">
        <v>0</v>
      </c>
      <c r="AI25" s="68">
        <v>4</v>
      </c>
      <c r="AJ25" s="68">
        <v>3</v>
      </c>
      <c r="AK25" s="68">
        <v>9</v>
      </c>
      <c r="AL25" s="68">
        <v>5</v>
      </c>
      <c r="AM25" s="68">
        <v>1</v>
      </c>
      <c r="AN25" s="68">
        <v>2</v>
      </c>
      <c r="AO25" s="68">
        <v>3</v>
      </c>
      <c r="AP25" s="68">
        <v>4</v>
      </c>
      <c r="AQ25" s="68">
        <v>0</v>
      </c>
      <c r="AR25" s="68">
        <v>0</v>
      </c>
      <c r="AS25" s="68">
        <v>0</v>
      </c>
      <c r="AT25" s="68">
        <v>45</v>
      </c>
      <c r="AU25" s="68">
        <v>223</v>
      </c>
      <c r="AV25" s="59"/>
      <c r="AW25" s="59"/>
      <c r="AX25" s="59"/>
      <c r="AY25" s="81">
        <f t="shared" ref="AY25:AY32" si="8">Y25/U25</f>
        <v>22.111111111111114</v>
      </c>
      <c r="AZ25" s="82">
        <f t="shared" ref="AZ25:AZ32" si="9">AA25/Y25</f>
        <v>0.41708542713567837</v>
      </c>
      <c r="BA25" s="82">
        <f t="shared" ref="BA25:BA32" si="10">W25/U25</f>
        <v>0.33333333333333337</v>
      </c>
      <c r="BB25" s="82">
        <f t="shared" ref="BB25:BB32" si="11">W25/(U25*3.06)</f>
        <v>0.10893246187363835</v>
      </c>
      <c r="BC25" s="59">
        <v>44288</v>
      </c>
      <c r="BD25" s="59">
        <v>844</v>
      </c>
      <c r="BE25" s="59" t="s">
        <v>90</v>
      </c>
      <c r="BF25" s="59">
        <v>51202080401</v>
      </c>
      <c r="BG25" s="59" t="s">
        <v>95</v>
      </c>
      <c r="BH25" s="59">
        <v>38.984699200000001</v>
      </c>
      <c r="BI25" s="59">
        <v>-86.101898199999994</v>
      </c>
      <c r="BJ25" s="59" t="s">
        <v>92</v>
      </c>
      <c r="BK25" s="59"/>
      <c r="BL25" s="59"/>
      <c r="BM25" s="96">
        <v>5.2</v>
      </c>
      <c r="BN25" s="96" t="s">
        <v>96</v>
      </c>
      <c r="BO25" s="99">
        <v>6.0999999999999999E-2</v>
      </c>
      <c r="BP25" s="92">
        <v>1.2E-2</v>
      </c>
      <c r="BQ25" s="99">
        <v>0.45600000000000002</v>
      </c>
      <c r="BR25" s="99">
        <v>0.36</v>
      </c>
      <c r="BS25" s="92" t="s">
        <v>98</v>
      </c>
      <c r="BT25" s="93">
        <v>1.6068394969611172E-5</v>
      </c>
      <c r="BU25" s="92">
        <v>6</v>
      </c>
      <c r="BV25" s="92">
        <v>5</v>
      </c>
      <c r="BW25" s="92">
        <v>0</v>
      </c>
      <c r="BX25" s="92">
        <v>16</v>
      </c>
      <c r="BY25" s="92">
        <v>8</v>
      </c>
      <c r="BZ25" s="92">
        <v>9</v>
      </c>
      <c r="CA25" s="92">
        <v>5</v>
      </c>
      <c r="CB25" s="92">
        <v>1</v>
      </c>
      <c r="CC25" s="92">
        <v>2</v>
      </c>
      <c r="CD25" s="92">
        <v>3</v>
      </c>
      <c r="CE25" s="92">
        <v>8</v>
      </c>
      <c r="CF25" s="92">
        <v>1</v>
      </c>
      <c r="CG25" s="92">
        <v>6</v>
      </c>
      <c r="CH25" s="92">
        <v>7</v>
      </c>
      <c r="CI25" s="92">
        <v>77</v>
      </c>
      <c r="CJ25" s="92">
        <v>120</v>
      </c>
      <c r="CK25" s="96">
        <v>4</v>
      </c>
      <c r="CL25" s="96">
        <v>4</v>
      </c>
    </row>
    <row r="26" spans="1:90" ht="14" customHeight="1" x14ac:dyDescent="0.35">
      <c r="A26" s="87">
        <v>44092</v>
      </c>
      <c r="B26" s="45">
        <v>843</v>
      </c>
      <c r="C26" s="60">
        <v>843</v>
      </c>
      <c r="D26" s="61" t="s">
        <v>135</v>
      </c>
      <c r="E26" s="61" t="s">
        <v>106</v>
      </c>
      <c r="F26" s="59" t="s">
        <v>90</v>
      </c>
      <c r="G26" s="59" t="s">
        <v>91</v>
      </c>
      <c r="H26" s="59">
        <v>51202080401</v>
      </c>
      <c r="I26" s="59">
        <v>38.984901399999998</v>
      </c>
      <c r="J26" s="59">
        <v>-86.095802300000003</v>
      </c>
      <c r="K26" s="59" t="s">
        <v>92</v>
      </c>
      <c r="L26" s="68">
        <v>0</v>
      </c>
      <c r="M26" s="70"/>
      <c r="N26" s="62">
        <v>5.2</v>
      </c>
      <c r="O26" s="62" t="s">
        <v>93</v>
      </c>
      <c r="P26" s="59">
        <v>17</v>
      </c>
      <c r="Q26" s="59">
        <v>6</v>
      </c>
      <c r="R26" s="70"/>
      <c r="S26" s="62">
        <v>0.5</v>
      </c>
      <c r="T26" s="70"/>
      <c r="U26" s="62">
        <v>1.9E-2</v>
      </c>
      <c r="V26" s="70"/>
      <c r="W26" s="62">
        <v>3.0000000000000001E-3</v>
      </c>
      <c r="X26" s="70"/>
      <c r="Y26" s="62">
        <v>0.1855</v>
      </c>
      <c r="Z26" s="70" t="s">
        <v>94</v>
      </c>
      <c r="AA26" s="62">
        <v>7.9000000000000008E-3</v>
      </c>
      <c r="AB26" s="70" t="s">
        <v>94</v>
      </c>
      <c r="AC26" s="71">
        <v>1.4E-2</v>
      </c>
      <c r="AD26" s="69">
        <v>4.437696061512772E-3</v>
      </c>
      <c r="AE26" s="62"/>
      <c r="AF26" s="68">
        <v>14</v>
      </c>
      <c r="AG26" s="68">
        <v>0</v>
      </c>
      <c r="AH26" s="68">
        <v>0</v>
      </c>
      <c r="AI26" s="68">
        <v>4</v>
      </c>
      <c r="AJ26" s="68">
        <v>8</v>
      </c>
      <c r="AK26" s="68">
        <v>9</v>
      </c>
      <c r="AL26" s="68">
        <v>5</v>
      </c>
      <c r="AM26" s="68">
        <v>1</v>
      </c>
      <c r="AN26" s="68">
        <v>2</v>
      </c>
      <c r="AO26" s="68">
        <v>2</v>
      </c>
      <c r="AP26" s="68">
        <v>4</v>
      </c>
      <c r="AQ26" s="68">
        <v>1</v>
      </c>
      <c r="AR26" s="68">
        <v>0</v>
      </c>
      <c r="AS26" s="68">
        <v>0</v>
      </c>
      <c r="AT26" s="68">
        <v>50</v>
      </c>
      <c r="AU26" s="68">
        <v>154</v>
      </c>
      <c r="AV26" s="59"/>
      <c r="AW26" s="59"/>
      <c r="AX26" s="59"/>
      <c r="AY26" s="81">
        <f t="shared" si="8"/>
        <v>9.7631578947368425</v>
      </c>
      <c r="AZ26" s="82">
        <f t="shared" si="9"/>
        <v>4.2587601078167121E-2</v>
      </c>
      <c r="BA26" s="82">
        <f t="shared" si="10"/>
        <v>0.15789473684210528</v>
      </c>
      <c r="BB26" s="82">
        <f t="shared" si="11"/>
        <v>5.1599587203302377E-2</v>
      </c>
      <c r="BC26" s="59">
        <v>44288</v>
      </c>
      <c r="BD26" s="59">
        <v>843</v>
      </c>
      <c r="BE26" s="59" t="s">
        <v>90</v>
      </c>
      <c r="BF26" s="59">
        <v>51202080401</v>
      </c>
      <c r="BG26" s="59" t="s">
        <v>95</v>
      </c>
      <c r="BH26" s="59">
        <v>38.984901399999998</v>
      </c>
      <c r="BI26" s="59">
        <v>-86.095802300000003</v>
      </c>
      <c r="BJ26" s="59" t="s">
        <v>92</v>
      </c>
      <c r="BK26" s="59"/>
      <c r="BL26" s="59"/>
      <c r="BM26" s="96">
        <v>98.7</v>
      </c>
      <c r="BN26" s="96">
        <v>1.1999999999998678</v>
      </c>
      <c r="BO26" s="99">
        <v>3.9E-2</v>
      </c>
      <c r="BP26" s="92">
        <v>3.0000000000000001E-3</v>
      </c>
      <c r="BQ26" s="99">
        <v>0.46</v>
      </c>
      <c r="BR26" s="99">
        <v>0.316</v>
      </c>
      <c r="BS26" s="92" t="s">
        <v>98</v>
      </c>
      <c r="BT26" s="93">
        <v>1.6068394969611172E-5</v>
      </c>
      <c r="BU26" s="92">
        <v>14</v>
      </c>
      <c r="BV26" s="92">
        <v>0</v>
      </c>
      <c r="BW26" s="92">
        <v>0</v>
      </c>
      <c r="BX26" s="92">
        <v>10</v>
      </c>
      <c r="BY26" s="92">
        <v>8</v>
      </c>
      <c r="BZ26" s="92">
        <v>9</v>
      </c>
      <c r="CA26" s="92">
        <v>8</v>
      </c>
      <c r="CB26" s="92">
        <v>1</v>
      </c>
      <c r="CC26" s="92">
        <v>2</v>
      </c>
      <c r="CD26" s="92">
        <v>3</v>
      </c>
      <c r="CE26" s="92">
        <v>4</v>
      </c>
      <c r="CF26" s="92">
        <v>2</v>
      </c>
      <c r="CG26" s="92">
        <v>4</v>
      </c>
      <c r="CH26" s="92">
        <v>7</v>
      </c>
      <c r="CI26" s="92">
        <v>72</v>
      </c>
      <c r="CJ26" s="92">
        <v>120</v>
      </c>
      <c r="CK26" s="96">
        <v>4</v>
      </c>
      <c r="CL26" s="96">
        <v>4</v>
      </c>
    </row>
    <row r="27" spans="1:90" ht="14" customHeight="1" x14ac:dyDescent="0.35">
      <c r="A27" s="87">
        <v>44092</v>
      </c>
      <c r="B27" s="45">
        <v>836</v>
      </c>
      <c r="C27" s="60">
        <v>836</v>
      </c>
      <c r="D27" s="61" t="s">
        <v>136</v>
      </c>
      <c r="E27" s="61" t="s">
        <v>137</v>
      </c>
      <c r="F27" s="59" t="s">
        <v>125</v>
      </c>
      <c r="G27" s="59" t="s">
        <v>91</v>
      </c>
      <c r="H27" s="59">
        <v>51202080403</v>
      </c>
      <c r="I27" s="59">
        <v>38.963298799999997</v>
      </c>
      <c r="J27" s="59">
        <v>-86.223098800000002</v>
      </c>
      <c r="K27" s="59" t="s">
        <v>92</v>
      </c>
      <c r="L27" s="68">
        <v>0</v>
      </c>
      <c r="M27" s="70"/>
      <c r="N27" s="62">
        <v>28.8</v>
      </c>
      <c r="O27" s="62" t="s">
        <v>93</v>
      </c>
      <c r="P27" s="59">
        <v>17</v>
      </c>
      <c r="Q27" s="59">
        <v>6</v>
      </c>
      <c r="R27" s="70"/>
      <c r="S27" s="62">
        <v>0.7</v>
      </c>
      <c r="T27" s="70"/>
      <c r="U27" s="62">
        <v>5.0000000000000001E-3</v>
      </c>
      <c r="V27" s="70"/>
      <c r="W27" s="62">
        <v>2E-3</v>
      </c>
      <c r="X27" s="70"/>
      <c r="Y27" s="62">
        <v>0.1</v>
      </c>
      <c r="Z27" s="70"/>
      <c r="AA27" s="62">
        <v>0.02</v>
      </c>
      <c r="AB27" s="70" t="s">
        <v>94</v>
      </c>
      <c r="AC27" s="71">
        <v>1.4E-2</v>
      </c>
      <c r="AD27" s="69">
        <v>4.437696061512772E-3</v>
      </c>
      <c r="AE27" s="62"/>
      <c r="AF27" s="68">
        <v>14</v>
      </c>
      <c r="AG27" s="68">
        <v>5</v>
      </c>
      <c r="AH27" s="68">
        <v>5</v>
      </c>
      <c r="AI27" s="68">
        <v>12</v>
      </c>
      <c r="AJ27" s="68">
        <v>8</v>
      </c>
      <c r="AK27" s="68">
        <v>12</v>
      </c>
      <c r="AL27" s="68">
        <v>8</v>
      </c>
      <c r="AM27" s="68">
        <v>5</v>
      </c>
      <c r="AN27" s="68">
        <v>4</v>
      </c>
      <c r="AO27" s="68">
        <v>3</v>
      </c>
      <c r="AP27" s="68">
        <v>6</v>
      </c>
      <c r="AQ27" s="68">
        <v>2</v>
      </c>
      <c r="AR27" s="68">
        <v>0</v>
      </c>
      <c r="AS27" s="68">
        <v>5.5</v>
      </c>
      <c r="AT27" s="68">
        <v>89.5</v>
      </c>
      <c r="AU27" s="68">
        <v>186</v>
      </c>
      <c r="AV27" s="59"/>
      <c r="AW27" s="59"/>
      <c r="AX27" s="59"/>
      <c r="AY27" s="81">
        <f t="shared" si="8"/>
        <v>20</v>
      </c>
      <c r="AZ27" s="82">
        <f t="shared" si="9"/>
        <v>0.19999999999999998</v>
      </c>
      <c r="BA27" s="82">
        <f t="shared" si="10"/>
        <v>0.4</v>
      </c>
      <c r="BB27" s="82">
        <f t="shared" si="11"/>
        <v>0.13071895424836599</v>
      </c>
      <c r="BC27" s="59">
        <v>44288</v>
      </c>
      <c r="BD27" s="59">
        <v>836</v>
      </c>
      <c r="BE27" s="59" t="s">
        <v>125</v>
      </c>
      <c r="BF27" s="59">
        <v>51202080403</v>
      </c>
      <c r="BG27" s="59" t="s">
        <v>95</v>
      </c>
      <c r="BH27" s="59">
        <v>38.963298799999997</v>
      </c>
      <c r="BI27" s="59">
        <v>-86.223098800000002</v>
      </c>
      <c r="BJ27" s="59" t="s">
        <v>92</v>
      </c>
      <c r="BK27" s="59"/>
      <c r="BL27" s="59"/>
      <c r="BM27" s="96">
        <v>5.2</v>
      </c>
      <c r="BN27" s="96">
        <v>0.99999999999988987</v>
      </c>
      <c r="BO27" s="99">
        <v>3.2500000000000001E-2</v>
      </c>
      <c r="BP27" s="92">
        <v>7.0000000000000001E-3</v>
      </c>
      <c r="BQ27" s="99">
        <v>0.98150000000000004</v>
      </c>
      <c r="BR27" s="99">
        <v>0.88800000000000001</v>
      </c>
      <c r="BS27" s="92" t="s">
        <v>98</v>
      </c>
      <c r="BT27" s="93">
        <v>6.4778638986823049E-4</v>
      </c>
      <c r="BU27" s="92">
        <v>10</v>
      </c>
      <c r="BV27" s="92">
        <v>0</v>
      </c>
      <c r="BW27" s="92">
        <v>0</v>
      </c>
      <c r="BX27" s="92">
        <v>14</v>
      </c>
      <c r="BY27" s="92">
        <v>8</v>
      </c>
      <c r="BZ27" s="92">
        <v>12</v>
      </c>
      <c r="CA27" s="92">
        <v>5</v>
      </c>
      <c r="CB27" s="92">
        <v>3.3</v>
      </c>
      <c r="CC27" s="92">
        <v>2</v>
      </c>
      <c r="CD27" s="92">
        <v>3</v>
      </c>
      <c r="CE27" s="92">
        <v>4</v>
      </c>
      <c r="CF27" s="92">
        <v>5</v>
      </c>
      <c r="CG27" s="92">
        <v>6</v>
      </c>
      <c r="CH27" s="92">
        <v>4</v>
      </c>
      <c r="CI27" s="92">
        <v>76.3</v>
      </c>
      <c r="CJ27" s="92">
        <v>150</v>
      </c>
      <c r="CK27" s="96">
        <v>7</v>
      </c>
      <c r="CL27" s="96">
        <v>5.5</v>
      </c>
    </row>
    <row r="28" spans="1:90" ht="14" customHeight="1" x14ac:dyDescent="0.35">
      <c r="A28" s="87">
        <v>44092</v>
      </c>
      <c r="B28" s="45">
        <v>831</v>
      </c>
      <c r="C28" s="60">
        <v>831</v>
      </c>
      <c r="D28" s="61" t="s">
        <v>138</v>
      </c>
      <c r="E28" s="62" t="s">
        <v>139</v>
      </c>
      <c r="F28" s="59" t="s">
        <v>90</v>
      </c>
      <c r="G28" s="59" t="s">
        <v>91</v>
      </c>
      <c r="H28" s="59">
        <v>51202080401</v>
      </c>
      <c r="I28" s="59">
        <v>38.973701499999997</v>
      </c>
      <c r="J28" s="59">
        <v>-86.122901900000002</v>
      </c>
      <c r="K28" s="59" t="s">
        <v>92</v>
      </c>
      <c r="L28" s="68">
        <v>1</v>
      </c>
      <c r="M28" s="70"/>
      <c r="N28" s="62">
        <v>186</v>
      </c>
      <c r="O28" s="62" t="s">
        <v>93</v>
      </c>
      <c r="P28" s="59">
        <v>18</v>
      </c>
      <c r="Q28" s="59">
        <v>6</v>
      </c>
      <c r="R28" s="70" t="s">
        <v>94</v>
      </c>
      <c r="S28" s="62">
        <v>0.5</v>
      </c>
      <c r="T28" s="70"/>
      <c r="U28" s="62">
        <v>3.0000000000000001E-3</v>
      </c>
      <c r="V28" s="70"/>
      <c r="W28" s="62">
        <v>6.0000000000000001E-3</v>
      </c>
      <c r="X28" s="70" t="s">
        <v>94</v>
      </c>
      <c r="Y28" s="62">
        <v>0.1</v>
      </c>
      <c r="Z28" s="70"/>
      <c r="AA28" s="62">
        <v>0.02</v>
      </c>
      <c r="AB28" s="70" t="s">
        <v>94</v>
      </c>
      <c r="AC28" s="71">
        <v>1.4E-2</v>
      </c>
      <c r="AD28" s="69">
        <v>4.7803797236562664E-3</v>
      </c>
      <c r="AE28" s="62"/>
      <c r="AF28" s="68">
        <v>10</v>
      </c>
      <c r="AG28" s="68">
        <v>5</v>
      </c>
      <c r="AH28" s="68">
        <v>5</v>
      </c>
      <c r="AI28" s="68">
        <v>6</v>
      </c>
      <c r="AJ28" s="68">
        <v>8</v>
      </c>
      <c r="AK28" s="68">
        <v>6</v>
      </c>
      <c r="AL28" s="68">
        <v>8</v>
      </c>
      <c r="AM28" s="68">
        <v>1.5</v>
      </c>
      <c r="AN28" s="68">
        <v>2</v>
      </c>
      <c r="AO28" s="68">
        <v>3</v>
      </c>
      <c r="AP28" s="68">
        <v>4</v>
      </c>
      <c r="AQ28" s="68">
        <v>1</v>
      </c>
      <c r="AR28" s="68">
        <v>0</v>
      </c>
      <c r="AS28" s="68">
        <v>0</v>
      </c>
      <c r="AT28" s="68">
        <v>59.5</v>
      </c>
      <c r="AU28" s="68">
        <v>250</v>
      </c>
      <c r="AV28" s="59"/>
      <c r="AW28" s="59"/>
      <c r="AX28" s="59"/>
      <c r="AY28" s="81">
        <f t="shared" si="8"/>
        <v>33.333333333333336</v>
      </c>
      <c r="AZ28" s="82">
        <f t="shared" si="9"/>
        <v>0.19999999999999998</v>
      </c>
      <c r="BA28" s="82">
        <f t="shared" si="10"/>
        <v>2</v>
      </c>
      <c r="BB28" s="82">
        <f t="shared" si="11"/>
        <v>0.65359477124183007</v>
      </c>
      <c r="BC28" s="59">
        <v>44288</v>
      </c>
      <c r="BD28" s="59">
        <v>831</v>
      </c>
      <c r="BE28" s="59" t="s">
        <v>90</v>
      </c>
      <c r="BF28" s="59">
        <v>51202080401</v>
      </c>
      <c r="BG28" s="59" t="s">
        <v>95</v>
      </c>
      <c r="BH28" s="59">
        <v>38.973701499999997</v>
      </c>
      <c r="BI28" s="59">
        <v>-86.122901900000002</v>
      </c>
      <c r="BJ28" s="59" t="s">
        <v>92</v>
      </c>
      <c r="BK28" s="59"/>
      <c r="BL28" s="59"/>
      <c r="BM28" s="96">
        <v>1</v>
      </c>
      <c r="BN28" s="96" t="s">
        <v>96</v>
      </c>
      <c r="BO28" s="99">
        <v>1.6E-2</v>
      </c>
      <c r="BP28" s="92">
        <v>3.0000000000000001E-3</v>
      </c>
      <c r="BQ28" s="99">
        <v>0.19400000000000001</v>
      </c>
      <c r="BR28" s="99">
        <v>0.13800000000000001</v>
      </c>
      <c r="BS28" s="92" t="s">
        <v>98</v>
      </c>
      <c r="BT28" s="93">
        <v>1.7433317459562177E-4</v>
      </c>
      <c r="BU28" s="92">
        <v>10</v>
      </c>
      <c r="BV28" s="92">
        <v>0</v>
      </c>
      <c r="BW28" s="92">
        <v>5</v>
      </c>
      <c r="BX28" s="92">
        <v>4</v>
      </c>
      <c r="BY28" s="92">
        <v>8</v>
      </c>
      <c r="BZ28" s="92">
        <v>9</v>
      </c>
      <c r="CA28" s="92">
        <v>5</v>
      </c>
      <c r="CB28" s="92">
        <v>2</v>
      </c>
      <c r="CC28" s="92">
        <v>2</v>
      </c>
      <c r="CD28" s="92">
        <v>0</v>
      </c>
      <c r="CE28" s="92">
        <v>0</v>
      </c>
      <c r="CF28" s="92">
        <v>1</v>
      </c>
      <c r="CG28" s="92">
        <v>4</v>
      </c>
      <c r="CH28" s="92">
        <v>4</v>
      </c>
      <c r="CI28" s="92">
        <v>54</v>
      </c>
      <c r="CJ28" s="92">
        <v>120</v>
      </c>
      <c r="CK28" s="96">
        <v>5</v>
      </c>
      <c r="CL28" s="96">
        <v>5</v>
      </c>
    </row>
    <row r="29" spans="1:90" ht="14" customHeight="1" x14ac:dyDescent="0.35">
      <c r="A29" s="87">
        <v>44092</v>
      </c>
      <c r="B29" s="45">
        <v>824</v>
      </c>
      <c r="C29" s="60">
        <v>824</v>
      </c>
      <c r="D29" s="61" t="s">
        <v>140</v>
      </c>
      <c r="E29" s="61" t="s">
        <v>106</v>
      </c>
      <c r="F29" s="59" t="s">
        <v>106</v>
      </c>
      <c r="G29" s="59" t="s">
        <v>91</v>
      </c>
      <c r="H29" s="59">
        <v>51202080402</v>
      </c>
      <c r="I29" s="59">
        <v>39.014999400000001</v>
      </c>
      <c r="J29" s="59">
        <v>-86.186401399999994</v>
      </c>
      <c r="K29" s="59" t="s">
        <v>92</v>
      </c>
      <c r="L29" s="68">
        <v>0</v>
      </c>
      <c r="M29" s="70"/>
      <c r="N29" s="62">
        <v>22.8</v>
      </c>
      <c r="O29" s="62" t="s">
        <v>93</v>
      </c>
      <c r="P29" s="59">
        <v>17.899999999999999</v>
      </c>
      <c r="Q29" s="59">
        <v>6</v>
      </c>
      <c r="R29" s="70"/>
      <c r="S29" s="62">
        <v>1.3</v>
      </c>
      <c r="T29" s="70"/>
      <c r="U29" s="62">
        <v>3.0000000000000001E-3</v>
      </c>
      <c r="V29" s="70"/>
      <c r="W29" s="62">
        <v>2E-3</v>
      </c>
      <c r="X29" s="70" t="s">
        <v>94</v>
      </c>
      <c r="Y29" s="62">
        <v>0.1</v>
      </c>
      <c r="Z29" s="70"/>
      <c r="AA29" s="62">
        <v>2.9000000000000001E-2</v>
      </c>
      <c r="AB29" s="70" t="s">
        <v>94</v>
      </c>
      <c r="AC29" s="71">
        <v>1.4E-2</v>
      </c>
      <c r="AD29" s="69">
        <v>4.7450624961364873E-3</v>
      </c>
      <c r="AE29" s="62"/>
      <c r="AF29" s="68">
        <v>12</v>
      </c>
      <c r="AG29" s="68">
        <v>5</v>
      </c>
      <c r="AH29" s="68">
        <v>5</v>
      </c>
      <c r="AI29" s="68">
        <v>14</v>
      </c>
      <c r="AJ29" s="68">
        <v>3</v>
      </c>
      <c r="AK29" s="68">
        <v>7.5</v>
      </c>
      <c r="AL29" s="68">
        <v>2.5</v>
      </c>
      <c r="AM29" s="68">
        <v>2</v>
      </c>
      <c r="AN29" s="68">
        <v>4</v>
      </c>
      <c r="AO29" s="68">
        <v>2</v>
      </c>
      <c r="AP29" s="68">
        <v>6</v>
      </c>
      <c r="AQ29" s="68">
        <v>0.5</v>
      </c>
      <c r="AR29" s="68">
        <v>4</v>
      </c>
      <c r="AS29" s="68">
        <v>7</v>
      </c>
      <c r="AT29" s="68">
        <v>74.5</v>
      </c>
      <c r="AU29" s="68">
        <v>112</v>
      </c>
      <c r="AV29" s="59"/>
      <c r="AW29" s="59"/>
      <c r="AX29" s="59"/>
      <c r="AY29" s="81">
        <f t="shared" si="8"/>
        <v>33.333333333333336</v>
      </c>
      <c r="AZ29" s="82">
        <f t="shared" si="9"/>
        <v>0.28999999999999998</v>
      </c>
      <c r="BA29" s="82">
        <f t="shared" si="10"/>
        <v>0.66666666666666663</v>
      </c>
      <c r="BB29" s="82">
        <f t="shared" si="11"/>
        <v>0.21786492374727667</v>
      </c>
      <c r="BC29" s="59">
        <v>44288</v>
      </c>
      <c r="BD29" s="59">
        <v>824</v>
      </c>
      <c r="BE29" s="59" t="s">
        <v>106</v>
      </c>
      <c r="BF29" s="59">
        <v>51202080402</v>
      </c>
      <c r="BG29" s="59" t="s">
        <v>95</v>
      </c>
      <c r="BH29" s="59">
        <v>39.014999400000001</v>
      </c>
      <c r="BI29" s="59">
        <v>-86.186401399999994</v>
      </c>
      <c r="BJ29" s="59" t="s">
        <v>92</v>
      </c>
      <c r="BK29" s="59"/>
      <c r="BL29" s="59"/>
      <c r="BM29" s="96">
        <v>1</v>
      </c>
      <c r="BN29" s="96" t="s">
        <v>96</v>
      </c>
      <c r="BO29" s="99">
        <v>4.4999999999999998E-2</v>
      </c>
      <c r="BP29" s="92">
        <v>4.0000000000000001E-3</v>
      </c>
      <c r="BQ29" s="99">
        <v>0.26700000000000002</v>
      </c>
      <c r="BR29" s="99">
        <v>0.223</v>
      </c>
      <c r="BS29" s="92" t="s">
        <v>98</v>
      </c>
      <c r="BT29" s="93">
        <v>1.7292394219898262E-5</v>
      </c>
      <c r="BU29" s="92">
        <v>14</v>
      </c>
      <c r="BV29" s="92">
        <v>5</v>
      </c>
      <c r="BW29" s="92">
        <v>5</v>
      </c>
      <c r="BX29" s="92">
        <v>12</v>
      </c>
      <c r="BY29" s="92">
        <v>6</v>
      </c>
      <c r="BZ29" s="92">
        <v>9</v>
      </c>
      <c r="CA29" s="92">
        <v>5</v>
      </c>
      <c r="CB29" s="92">
        <v>3.5</v>
      </c>
      <c r="CC29" s="92">
        <v>4</v>
      </c>
      <c r="CD29" s="92">
        <v>2</v>
      </c>
      <c r="CE29" s="92">
        <v>4</v>
      </c>
      <c r="CF29" s="92">
        <v>4</v>
      </c>
      <c r="CG29" s="92">
        <v>6</v>
      </c>
      <c r="CH29" s="92">
        <v>7</v>
      </c>
      <c r="CI29" s="92">
        <v>86.5</v>
      </c>
      <c r="CJ29" s="92">
        <v>80</v>
      </c>
      <c r="CK29" s="96">
        <v>4.9000000000000004</v>
      </c>
      <c r="CL29" s="96">
        <v>4</v>
      </c>
    </row>
    <row r="30" spans="1:90" ht="14" customHeight="1" x14ac:dyDescent="0.35">
      <c r="A30" s="87">
        <v>44092</v>
      </c>
      <c r="B30" s="45">
        <v>819</v>
      </c>
      <c r="C30" s="60">
        <v>819</v>
      </c>
      <c r="D30" s="61" t="s">
        <v>88</v>
      </c>
      <c r="E30" s="61" t="s">
        <v>106</v>
      </c>
      <c r="F30" s="59" t="s">
        <v>90</v>
      </c>
      <c r="G30" s="59" t="s">
        <v>91</v>
      </c>
      <c r="H30" s="59">
        <v>51202080401</v>
      </c>
      <c r="I30" s="59">
        <v>38.9552002</v>
      </c>
      <c r="J30" s="59">
        <v>-86.130897500000003</v>
      </c>
      <c r="K30" s="59" t="s">
        <v>92</v>
      </c>
      <c r="L30" s="68">
        <v>0</v>
      </c>
      <c r="M30" s="70"/>
      <c r="N30" s="62">
        <v>42</v>
      </c>
      <c r="O30" s="62" t="s">
        <v>93</v>
      </c>
      <c r="P30" s="59">
        <v>19</v>
      </c>
      <c r="Q30" s="59">
        <v>5.8</v>
      </c>
      <c r="R30" s="70" t="s">
        <v>94</v>
      </c>
      <c r="S30" s="62">
        <v>0.5</v>
      </c>
      <c r="T30" s="70"/>
      <c r="U30" s="62">
        <v>2.1000000000000001E-2</v>
      </c>
      <c r="V30" s="70"/>
      <c r="W30" s="62">
        <v>5.0000000000000001E-3</v>
      </c>
      <c r="X30" s="70"/>
      <c r="Y30" s="62">
        <v>0.22800000000000001</v>
      </c>
      <c r="Z30" s="70" t="s">
        <v>94</v>
      </c>
      <c r="AA30" s="62">
        <v>7.9000000000000008E-3</v>
      </c>
      <c r="AB30" s="70" t="s">
        <v>94</v>
      </c>
      <c r="AC30" s="71">
        <v>1.4E-2</v>
      </c>
      <c r="AD30" s="69">
        <v>3.247911584926213E-3</v>
      </c>
      <c r="AE30" s="62"/>
      <c r="AF30" s="68">
        <v>10</v>
      </c>
      <c r="AG30" s="68">
        <v>5</v>
      </c>
      <c r="AH30" s="68">
        <v>0</v>
      </c>
      <c r="AI30" s="68">
        <v>6</v>
      </c>
      <c r="AJ30" s="68">
        <v>3</v>
      </c>
      <c r="AK30" s="68">
        <v>9</v>
      </c>
      <c r="AL30" s="68">
        <v>5</v>
      </c>
      <c r="AM30" s="68">
        <v>1</v>
      </c>
      <c r="AN30" s="68">
        <v>4</v>
      </c>
      <c r="AO30" s="68">
        <v>3</v>
      </c>
      <c r="AP30" s="68">
        <v>6</v>
      </c>
      <c r="AQ30" s="68">
        <v>1</v>
      </c>
      <c r="AR30" s="68">
        <v>0</v>
      </c>
      <c r="AS30" s="68">
        <v>0</v>
      </c>
      <c r="AT30" s="68">
        <v>53</v>
      </c>
      <c r="AU30" s="68">
        <v>175</v>
      </c>
      <c r="AV30" s="59"/>
      <c r="AW30" s="59"/>
      <c r="AX30" s="59"/>
      <c r="AY30" s="81">
        <f t="shared" si="8"/>
        <v>10.857142857142858</v>
      </c>
      <c r="AZ30" s="82">
        <f t="shared" si="9"/>
        <v>3.4649122807017547E-2</v>
      </c>
      <c r="BA30" s="82">
        <f t="shared" si="10"/>
        <v>0.23809523809523808</v>
      </c>
      <c r="BB30" s="82">
        <f t="shared" si="11"/>
        <v>7.7808901338313086E-2</v>
      </c>
      <c r="BC30" s="59">
        <v>44288</v>
      </c>
      <c r="BD30" s="59">
        <v>819</v>
      </c>
      <c r="BE30" s="59" t="s">
        <v>90</v>
      </c>
      <c r="BF30" s="59">
        <v>51202080401</v>
      </c>
      <c r="BG30" s="59" t="s">
        <v>95</v>
      </c>
      <c r="BH30" s="59">
        <v>38.9552002</v>
      </c>
      <c r="BI30" s="59">
        <v>-86.130897500000003</v>
      </c>
      <c r="BJ30" s="59" t="s">
        <v>92</v>
      </c>
      <c r="BK30" s="59"/>
      <c r="BL30" s="59"/>
      <c r="BM30" s="96">
        <v>31.8</v>
      </c>
      <c r="BN30" s="96">
        <v>0.59999999999993392</v>
      </c>
      <c r="BO30" s="99">
        <v>2.4E-2</v>
      </c>
      <c r="BP30" s="92">
        <v>4.0000000000000001E-3</v>
      </c>
      <c r="BQ30" s="99">
        <v>0.48799999999999999</v>
      </c>
      <c r="BR30" s="99">
        <v>0.41599999999999998</v>
      </c>
      <c r="BS30" s="92" t="s">
        <v>98</v>
      </c>
      <c r="BT30" s="93">
        <v>6.0992385412462623E-4</v>
      </c>
      <c r="BU30" s="92">
        <v>10</v>
      </c>
      <c r="BV30" s="92">
        <v>5</v>
      </c>
      <c r="BW30" s="92">
        <v>5</v>
      </c>
      <c r="BX30" s="92">
        <v>4</v>
      </c>
      <c r="BY30" s="92">
        <v>6</v>
      </c>
      <c r="BZ30" s="92">
        <v>7.5</v>
      </c>
      <c r="CA30" s="92">
        <v>5</v>
      </c>
      <c r="CB30" s="92">
        <v>2</v>
      </c>
      <c r="CC30" s="92">
        <v>2</v>
      </c>
      <c r="CD30" s="92">
        <v>3</v>
      </c>
      <c r="CE30" s="92">
        <v>4</v>
      </c>
      <c r="CF30" s="92">
        <v>1</v>
      </c>
      <c r="CG30" s="92">
        <v>4</v>
      </c>
      <c r="CH30" s="92">
        <v>4</v>
      </c>
      <c r="CI30" s="92">
        <v>62.5</v>
      </c>
      <c r="CJ30" s="92">
        <v>120</v>
      </c>
      <c r="CK30" s="96">
        <v>6.25</v>
      </c>
      <c r="CL30" s="96">
        <v>5.5</v>
      </c>
    </row>
    <row r="31" spans="1:90" ht="14" customHeight="1" x14ac:dyDescent="0.35">
      <c r="A31" s="87">
        <v>44092</v>
      </c>
      <c r="B31" s="45">
        <v>816</v>
      </c>
      <c r="C31" s="60">
        <v>816</v>
      </c>
      <c r="D31" s="61" t="s">
        <v>88</v>
      </c>
      <c r="E31" s="61" t="s">
        <v>106</v>
      </c>
      <c r="F31" s="59" t="s">
        <v>106</v>
      </c>
      <c r="G31" s="59" t="s">
        <v>91</v>
      </c>
      <c r="H31" s="59">
        <v>51202080402</v>
      </c>
      <c r="I31" s="59">
        <v>39.037700700000002</v>
      </c>
      <c r="J31" s="59">
        <v>-86.1493988</v>
      </c>
      <c r="K31" s="59" t="s">
        <v>92</v>
      </c>
      <c r="L31" s="68">
        <v>1</v>
      </c>
      <c r="M31" s="70" t="s">
        <v>132</v>
      </c>
      <c r="N31" s="62">
        <v>2419.6</v>
      </c>
      <c r="O31" s="62" t="s">
        <v>93</v>
      </c>
      <c r="P31" s="59">
        <v>18</v>
      </c>
      <c r="Q31" s="59">
        <v>6</v>
      </c>
      <c r="R31" s="70"/>
      <c r="S31" s="62">
        <v>3.5</v>
      </c>
      <c r="T31" s="70"/>
      <c r="U31" s="62">
        <v>4.0000000000000001E-3</v>
      </c>
      <c r="V31" s="70"/>
      <c r="W31" s="62">
        <v>2E-3</v>
      </c>
      <c r="X31" s="70"/>
      <c r="Y31" s="62">
        <v>0.219</v>
      </c>
      <c r="Z31" s="70"/>
      <c r="AA31" s="62">
        <v>1.7999999999999999E-2</v>
      </c>
      <c r="AB31" s="70"/>
      <c r="AC31" s="71">
        <v>0.16</v>
      </c>
      <c r="AD31" s="69">
        <v>5.4632911127500183E-2</v>
      </c>
      <c r="AE31" s="62"/>
      <c r="AF31" s="68">
        <v>12</v>
      </c>
      <c r="AG31" s="68">
        <v>5</v>
      </c>
      <c r="AH31" s="68">
        <v>0</v>
      </c>
      <c r="AI31" s="68">
        <v>10</v>
      </c>
      <c r="AJ31" s="68">
        <v>6</v>
      </c>
      <c r="AK31" s="68">
        <v>6</v>
      </c>
      <c r="AL31" s="68">
        <v>8</v>
      </c>
      <c r="AM31" s="68">
        <v>0</v>
      </c>
      <c r="AN31" s="68">
        <v>2</v>
      </c>
      <c r="AO31" s="68">
        <v>3</v>
      </c>
      <c r="AP31" s="68">
        <v>4</v>
      </c>
      <c r="AQ31" s="68">
        <v>1</v>
      </c>
      <c r="AR31" s="68">
        <v>0</v>
      </c>
      <c r="AS31" s="68">
        <v>0</v>
      </c>
      <c r="AT31" s="68">
        <v>57</v>
      </c>
      <c r="AU31" s="68">
        <v>120</v>
      </c>
      <c r="AV31" s="59"/>
      <c r="AW31" s="59"/>
      <c r="AX31" s="59"/>
      <c r="AY31" s="81">
        <f t="shared" si="8"/>
        <v>54.75</v>
      </c>
      <c r="AZ31" s="82">
        <f t="shared" si="9"/>
        <v>8.2191780821917804E-2</v>
      </c>
      <c r="BA31" s="82">
        <f t="shared" si="10"/>
        <v>0.5</v>
      </c>
      <c r="BB31" s="82">
        <f t="shared" si="11"/>
        <v>0.16339869281045752</v>
      </c>
      <c r="BC31" s="59">
        <v>44288</v>
      </c>
      <c r="BD31" s="59">
        <v>816</v>
      </c>
      <c r="BE31" s="59" t="s">
        <v>106</v>
      </c>
      <c r="BF31" s="59">
        <v>51202080402</v>
      </c>
      <c r="BG31" s="59" t="s">
        <v>95</v>
      </c>
      <c r="BH31" s="59">
        <v>39.037700700000002</v>
      </c>
      <c r="BI31" s="59">
        <v>-86.1493988</v>
      </c>
      <c r="BJ31" s="59" t="s">
        <v>92</v>
      </c>
      <c r="BK31" s="59"/>
      <c r="BL31" s="59"/>
      <c r="BM31" s="96">
        <v>11</v>
      </c>
      <c r="BN31" s="96" t="s">
        <v>96</v>
      </c>
      <c r="BO31" s="99">
        <v>1.6E-2</v>
      </c>
      <c r="BP31" s="92">
        <v>2E-3</v>
      </c>
      <c r="BQ31" s="99" t="s">
        <v>103</v>
      </c>
      <c r="BR31" s="99">
        <v>3.9E-2</v>
      </c>
      <c r="BS31" s="92" t="s">
        <v>98</v>
      </c>
      <c r="BT31" s="93">
        <v>1.7433317459562177E-4</v>
      </c>
      <c r="BU31" s="92">
        <v>8</v>
      </c>
      <c r="BV31" s="92">
        <v>5</v>
      </c>
      <c r="BW31" s="92">
        <v>5</v>
      </c>
      <c r="BX31" s="92">
        <v>12</v>
      </c>
      <c r="BY31" s="92">
        <v>6</v>
      </c>
      <c r="BZ31" s="92">
        <v>9</v>
      </c>
      <c r="CA31" s="92">
        <v>5</v>
      </c>
      <c r="CB31" s="92">
        <v>2</v>
      </c>
      <c r="CC31" s="92">
        <v>2</v>
      </c>
      <c r="CD31" s="92">
        <v>2</v>
      </c>
      <c r="CE31" s="92">
        <v>4</v>
      </c>
      <c r="CF31" s="92">
        <v>3</v>
      </c>
      <c r="CG31" s="92">
        <v>8</v>
      </c>
      <c r="CH31" s="92">
        <v>4</v>
      </c>
      <c r="CI31" s="92">
        <v>75</v>
      </c>
      <c r="CJ31" s="92">
        <v>50</v>
      </c>
      <c r="CK31" s="96">
        <v>5</v>
      </c>
      <c r="CL31" s="96">
        <v>5</v>
      </c>
    </row>
    <row r="32" spans="1:90" ht="14" customHeight="1" x14ac:dyDescent="0.35">
      <c r="A32" s="87">
        <v>44092</v>
      </c>
      <c r="B32" s="45">
        <v>814</v>
      </c>
      <c r="C32" s="60">
        <v>814</v>
      </c>
      <c r="D32" s="61" t="s">
        <v>141</v>
      </c>
      <c r="E32" s="61" t="s">
        <v>109</v>
      </c>
      <c r="F32" s="59" t="s">
        <v>125</v>
      </c>
      <c r="G32" s="59" t="s">
        <v>91</v>
      </c>
      <c r="H32" s="59">
        <v>51202080403</v>
      </c>
      <c r="I32" s="59">
        <v>38.994300799999998</v>
      </c>
      <c r="J32" s="59">
        <v>-86.234397900000005</v>
      </c>
      <c r="K32" s="59" t="s">
        <v>92</v>
      </c>
      <c r="L32" s="68">
        <v>2</v>
      </c>
      <c r="M32" s="70"/>
      <c r="N32" s="62">
        <v>156.5</v>
      </c>
      <c r="O32" s="62" t="s">
        <v>93</v>
      </c>
      <c r="P32" s="59">
        <v>17.5</v>
      </c>
      <c r="Q32" s="59">
        <v>6</v>
      </c>
      <c r="R32" s="70"/>
      <c r="S32" s="62">
        <v>5.5</v>
      </c>
      <c r="T32" s="70"/>
      <c r="U32" s="62">
        <v>3.6999999999999998E-2</v>
      </c>
      <c r="V32" s="70"/>
      <c r="W32" s="62">
        <v>8.9999999999999993E-3</v>
      </c>
      <c r="X32" s="70"/>
      <c r="Y32" s="62">
        <v>0.25800000000000001</v>
      </c>
      <c r="Z32" s="70"/>
      <c r="AA32" s="62">
        <v>2.4E-2</v>
      </c>
      <c r="AB32" s="70"/>
      <c r="AC32" s="71">
        <v>0.08</v>
      </c>
      <c r="AD32" s="69">
        <v>2.6320844033002673E-2</v>
      </c>
      <c r="AE32" s="62"/>
      <c r="AF32" s="68">
        <v>10</v>
      </c>
      <c r="AG32" s="68">
        <v>5</v>
      </c>
      <c r="AH32" s="68">
        <v>5</v>
      </c>
      <c r="AI32" s="68">
        <v>6</v>
      </c>
      <c r="AJ32" s="68">
        <v>6</v>
      </c>
      <c r="AK32" s="68">
        <v>9</v>
      </c>
      <c r="AL32" s="68">
        <v>8</v>
      </c>
      <c r="AM32" s="68">
        <v>3</v>
      </c>
      <c r="AN32" s="68">
        <v>4</v>
      </c>
      <c r="AO32" s="68">
        <v>2</v>
      </c>
      <c r="AP32" s="68">
        <v>6</v>
      </c>
      <c r="AQ32" s="68">
        <v>1</v>
      </c>
      <c r="AR32" s="68">
        <v>0</v>
      </c>
      <c r="AS32" s="68">
        <v>0</v>
      </c>
      <c r="AT32" s="68">
        <v>65</v>
      </c>
      <c r="AU32" s="68">
        <v>120</v>
      </c>
      <c r="AV32" s="59"/>
      <c r="AW32" s="59"/>
      <c r="AX32" s="59"/>
      <c r="AY32" s="81">
        <f t="shared" si="8"/>
        <v>6.9729729729729737</v>
      </c>
      <c r="AZ32" s="82">
        <f t="shared" si="9"/>
        <v>9.3023255813953487E-2</v>
      </c>
      <c r="BA32" s="82">
        <f t="shared" si="10"/>
        <v>0.24324324324324323</v>
      </c>
      <c r="BB32" s="82">
        <f t="shared" si="11"/>
        <v>7.9491255961844184E-2</v>
      </c>
      <c r="BC32" s="59">
        <v>44288</v>
      </c>
      <c r="BD32" s="59">
        <v>814</v>
      </c>
      <c r="BE32" s="59" t="s">
        <v>125</v>
      </c>
      <c r="BF32" s="59">
        <v>51202080403</v>
      </c>
      <c r="BG32" s="59" t="s">
        <v>95</v>
      </c>
      <c r="BH32" s="59">
        <v>38.994300799999998</v>
      </c>
      <c r="BI32" s="59">
        <v>-86.234397900000005</v>
      </c>
      <c r="BJ32" s="59" t="s">
        <v>92</v>
      </c>
      <c r="BK32" s="59"/>
      <c r="BL32" s="59"/>
      <c r="BM32" s="96">
        <v>14.5</v>
      </c>
      <c r="BN32" s="96">
        <v>3.5999999999996035</v>
      </c>
      <c r="BO32" s="99">
        <v>2.6000000000000002E-2</v>
      </c>
      <c r="BP32" s="92">
        <v>4.0000000000000001E-3</v>
      </c>
      <c r="BQ32" s="99">
        <v>0.6885</v>
      </c>
      <c r="BR32" s="99">
        <v>0.6</v>
      </c>
      <c r="BS32" s="92" t="s">
        <v>98</v>
      </c>
      <c r="BT32" s="93">
        <v>2.3640742326004693E-5</v>
      </c>
      <c r="BU32" s="92">
        <v>0</v>
      </c>
      <c r="BV32" s="92">
        <v>5</v>
      </c>
      <c r="BW32" s="92">
        <v>0</v>
      </c>
      <c r="BX32" s="92">
        <v>4</v>
      </c>
      <c r="BY32" s="92">
        <v>6</v>
      </c>
      <c r="BZ32" s="92">
        <v>9</v>
      </c>
      <c r="CA32" s="92">
        <v>0</v>
      </c>
      <c r="CB32" s="92">
        <v>1</v>
      </c>
      <c r="CC32" s="92">
        <v>0</v>
      </c>
      <c r="CD32" s="92">
        <v>2</v>
      </c>
      <c r="CE32" s="92">
        <v>6</v>
      </c>
      <c r="CF32" s="92">
        <v>2</v>
      </c>
      <c r="CG32" s="92">
        <v>8</v>
      </c>
      <c r="CH32" s="92">
        <v>0</v>
      </c>
      <c r="CI32" s="92">
        <v>43</v>
      </c>
      <c r="CJ32" s="92">
        <v>120</v>
      </c>
      <c r="CK32" s="96">
        <v>8.8000000000000007</v>
      </c>
      <c r="CL32" s="96">
        <v>4</v>
      </c>
    </row>
    <row r="33" spans="1:90" ht="14" customHeight="1" x14ac:dyDescent="0.35">
      <c r="A33" s="87">
        <v>44092</v>
      </c>
      <c r="B33" s="45">
        <v>809</v>
      </c>
      <c r="C33" s="60">
        <v>809</v>
      </c>
      <c r="D33" s="61" t="s">
        <v>142</v>
      </c>
      <c r="E33" s="61" t="s">
        <v>143</v>
      </c>
      <c r="F33" s="59" t="s">
        <v>101</v>
      </c>
      <c r="G33" s="59" t="s">
        <v>91</v>
      </c>
      <c r="H33" s="59">
        <v>51202080404</v>
      </c>
      <c r="I33" s="59">
        <v>39.039398200000001</v>
      </c>
      <c r="J33" s="59">
        <v>-86.277999899999998</v>
      </c>
      <c r="K33" s="59" t="s">
        <v>114</v>
      </c>
      <c r="L33" s="68"/>
      <c r="M33" s="70"/>
      <c r="N33" s="62"/>
      <c r="O33" s="62"/>
      <c r="P33" s="59"/>
      <c r="Q33" s="59"/>
      <c r="R33" s="70"/>
      <c r="S33" s="62"/>
      <c r="T33" s="70"/>
      <c r="U33" s="62"/>
      <c r="V33" s="70"/>
      <c r="W33" s="62"/>
      <c r="X33" s="70"/>
      <c r="Y33" s="62"/>
      <c r="Z33" s="70"/>
      <c r="AA33" s="62"/>
      <c r="AB33" s="70"/>
      <c r="AC33" s="71"/>
      <c r="AD33" s="69"/>
      <c r="AE33" s="62"/>
      <c r="AF33" s="68">
        <v>10</v>
      </c>
      <c r="AG33" s="68">
        <v>5</v>
      </c>
      <c r="AH33" s="68">
        <v>5</v>
      </c>
      <c r="AI33" s="68">
        <v>2</v>
      </c>
      <c r="AJ33" s="68">
        <v>6</v>
      </c>
      <c r="AK33" s="68">
        <v>9</v>
      </c>
      <c r="AL33" s="68">
        <v>5</v>
      </c>
      <c r="AM33" s="68">
        <v>3</v>
      </c>
      <c r="AN33" s="68">
        <v>2</v>
      </c>
      <c r="AO33" s="68">
        <v>3</v>
      </c>
      <c r="AP33" s="68">
        <v>0</v>
      </c>
      <c r="AQ33" s="68">
        <v>0</v>
      </c>
      <c r="AR33" s="68">
        <v>0</v>
      </c>
      <c r="AS33" s="68">
        <v>0</v>
      </c>
      <c r="AT33" s="68">
        <v>50</v>
      </c>
      <c r="AU33" s="68" t="s">
        <v>115</v>
      </c>
      <c r="AV33" s="59"/>
      <c r="AW33" s="59"/>
      <c r="AX33" s="59"/>
      <c r="AY33" s="81"/>
      <c r="AZ33" s="82"/>
      <c r="BA33" s="59"/>
      <c r="BB33" s="59"/>
      <c r="BC33" s="59">
        <v>44288</v>
      </c>
      <c r="BD33" s="59">
        <v>809</v>
      </c>
      <c r="BE33" s="59" t="s">
        <v>101</v>
      </c>
      <c r="BF33" s="59">
        <v>51202080404</v>
      </c>
      <c r="BG33" s="59" t="s">
        <v>95</v>
      </c>
      <c r="BH33" s="59">
        <v>39.039398200000001</v>
      </c>
      <c r="BI33" s="59">
        <v>-86.277999899999998</v>
      </c>
      <c r="BJ33" s="59" t="s">
        <v>92</v>
      </c>
      <c r="BK33" s="59"/>
      <c r="BL33" s="59"/>
      <c r="BM33" s="96">
        <v>0</v>
      </c>
      <c r="BN33" s="96" t="s">
        <v>96</v>
      </c>
      <c r="BO33" s="99">
        <v>1.9E-2</v>
      </c>
      <c r="BP33" s="92">
        <v>4.0000000000000001E-3</v>
      </c>
      <c r="BQ33" s="99">
        <v>0.106</v>
      </c>
      <c r="BR33" s="99">
        <v>9.5000000000000001E-2</v>
      </c>
      <c r="BS33" s="92" t="s">
        <v>98</v>
      </c>
      <c r="BT33" s="93">
        <v>1.8903330013787928E-4</v>
      </c>
      <c r="BU33" s="92">
        <v>10</v>
      </c>
      <c r="BV33" s="92">
        <v>5</v>
      </c>
      <c r="BW33" s="92">
        <v>5</v>
      </c>
      <c r="BX33" s="92">
        <v>8</v>
      </c>
      <c r="BY33" s="92">
        <v>4.5</v>
      </c>
      <c r="BZ33" s="92">
        <v>9</v>
      </c>
      <c r="CA33" s="92">
        <v>5</v>
      </c>
      <c r="CB33" s="92">
        <v>1</v>
      </c>
      <c r="CC33" s="92">
        <v>2</v>
      </c>
      <c r="CD33" s="92">
        <v>2</v>
      </c>
      <c r="CE33" s="92">
        <v>4</v>
      </c>
      <c r="CF33" s="92">
        <v>1</v>
      </c>
      <c r="CG33" s="92">
        <v>6</v>
      </c>
      <c r="CH33" s="92">
        <v>5.5</v>
      </c>
      <c r="CI33" s="92">
        <v>68</v>
      </c>
      <c r="CJ33" s="92">
        <v>120</v>
      </c>
      <c r="CK33" s="96">
        <v>6</v>
      </c>
      <c r="CL33" s="96">
        <v>5</v>
      </c>
    </row>
    <row r="34" spans="1:90" ht="14" customHeight="1" x14ac:dyDescent="0.35">
      <c r="A34" s="87">
        <v>44092</v>
      </c>
      <c r="B34" s="45">
        <v>808</v>
      </c>
      <c r="C34" s="60">
        <v>808</v>
      </c>
      <c r="D34" s="61" t="s">
        <v>144</v>
      </c>
      <c r="E34" s="61" t="s">
        <v>145</v>
      </c>
      <c r="F34" s="59" t="s">
        <v>125</v>
      </c>
      <c r="G34" s="59" t="s">
        <v>91</v>
      </c>
      <c r="H34" s="59">
        <v>51202080403</v>
      </c>
      <c r="I34" s="59">
        <v>38.9939003</v>
      </c>
      <c r="J34" s="59">
        <v>-86.241096499999998</v>
      </c>
      <c r="K34" s="59" t="s">
        <v>114</v>
      </c>
      <c r="L34" s="68"/>
      <c r="M34" s="70"/>
      <c r="N34" s="62"/>
      <c r="O34" s="62"/>
      <c r="P34" s="59"/>
      <c r="Q34" s="59"/>
      <c r="R34" s="70"/>
      <c r="S34" s="62"/>
      <c r="T34" s="70"/>
      <c r="U34" s="62"/>
      <c r="V34" s="70"/>
      <c r="W34" s="62"/>
      <c r="X34" s="70"/>
      <c r="Y34" s="62"/>
      <c r="Z34" s="70"/>
      <c r="AA34" s="62"/>
      <c r="AB34" s="70"/>
      <c r="AC34" s="71"/>
      <c r="AD34" s="69"/>
      <c r="AE34" s="62"/>
      <c r="AF34" s="68">
        <v>10</v>
      </c>
      <c r="AG34" s="68">
        <v>5</v>
      </c>
      <c r="AH34" s="68">
        <v>0</v>
      </c>
      <c r="AI34" s="68">
        <v>8</v>
      </c>
      <c r="AJ34" s="68">
        <v>6</v>
      </c>
      <c r="AK34" s="68">
        <v>9</v>
      </c>
      <c r="AL34" s="68">
        <v>5</v>
      </c>
      <c r="AM34" s="68">
        <v>5</v>
      </c>
      <c r="AN34" s="68">
        <v>2</v>
      </c>
      <c r="AO34" s="68">
        <v>3</v>
      </c>
      <c r="AP34" s="68">
        <v>0</v>
      </c>
      <c r="AQ34" s="68">
        <v>0</v>
      </c>
      <c r="AR34" s="68">
        <v>0</v>
      </c>
      <c r="AS34" s="68">
        <v>0</v>
      </c>
      <c r="AT34" s="68">
        <v>53</v>
      </c>
      <c r="AU34" s="68" t="s">
        <v>115</v>
      </c>
      <c r="AV34" s="59"/>
      <c r="AW34" s="59"/>
      <c r="AX34" s="59"/>
      <c r="AY34" s="81"/>
      <c r="AZ34" s="82"/>
      <c r="BA34" s="59"/>
      <c r="BB34" s="59"/>
      <c r="BC34" s="59">
        <v>44288</v>
      </c>
      <c r="BD34" s="59">
        <v>808</v>
      </c>
      <c r="BE34" s="59" t="s">
        <v>125</v>
      </c>
      <c r="BF34" s="59">
        <v>51202080403</v>
      </c>
      <c r="BG34" s="59" t="s">
        <v>95</v>
      </c>
      <c r="BH34" s="59">
        <v>38.9939003</v>
      </c>
      <c r="BI34" s="59">
        <v>-86.241096499999998</v>
      </c>
      <c r="BJ34" s="59" t="s">
        <v>92</v>
      </c>
      <c r="BK34" s="59"/>
      <c r="BL34" s="59"/>
      <c r="BM34" s="96">
        <v>3.1</v>
      </c>
      <c r="BN34" s="96" t="s">
        <v>96</v>
      </c>
      <c r="BO34" s="99">
        <v>1.7000000000000001E-2</v>
      </c>
      <c r="BP34" s="92">
        <v>4.0000000000000001E-3</v>
      </c>
      <c r="BQ34" s="99">
        <v>0.155</v>
      </c>
      <c r="BR34" s="99">
        <v>0.14099999999999999</v>
      </c>
      <c r="BS34" s="92" t="s">
        <v>98</v>
      </c>
      <c r="BT34" s="93">
        <v>1.6602293349718971E-5</v>
      </c>
      <c r="BU34" s="92">
        <v>6</v>
      </c>
      <c r="BV34" s="92">
        <v>0</v>
      </c>
      <c r="BW34" s="92">
        <v>5</v>
      </c>
      <c r="BX34" s="92">
        <v>14</v>
      </c>
      <c r="BY34" s="92">
        <v>6</v>
      </c>
      <c r="BZ34" s="92">
        <v>11</v>
      </c>
      <c r="CA34" s="92">
        <v>5</v>
      </c>
      <c r="CB34" s="92">
        <v>5</v>
      </c>
      <c r="CC34" s="92">
        <v>0</v>
      </c>
      <c r="CD34" s="92">
        <v>2</v>
      </c>
      <c r="CE34" s="92">
        <v>4</v>
      </c>
      <c r="CF34" s="92">
        <v>2</v>
      </c>
      <c r="CG34" s="92">
        <v>6</v>
      </c>
      <c r="CH34" s="92">
        <v>4</v>
      </c>
      <c r="CI34" s="92">
        <v>70</v>
      </c>
      <c r="CJ34" s="92">
        <v>50</v>
      </c>
      <c r="CK34" s="96">
        <v>4.4000000000000004</v>
      </c>
      <c r="CL34" s="96">
        <v>4</v>
      </c>
    </row>
    <row r="35" spans="1:90" ht="14" customHeight="1" x14ac:dyDescent="0.35">
      <c r="A35" s="87">
        <v>44092</v>
      </c>
      <c r="B35" s="45">
        <v>805</v>
      </c>
      <c r="C35" s="60">
        <v>805</v>
      </c>
      <c r="D35" s="61" t="s">
        <v>146</v>
      </c>
      <c r="E35" s="61" t="s">
        <v>147</v>
      </c>
      <c r="F35" s="59" t="s">
        <v>101</v>
      </c>
      <c r="G35" s="59" t="s">
        <v>91</v>
      </c>
      <c r="H35" s="59">
        <v>51202080404</v>
      </c>
      <c r="I35" s="59">
        <v>39.031898499999997</v>
      </c>
      <c r="J35" s="59">
        <v>-86.273597699999996</v>
      </c>
      <c r="K35" s="59" t="s">
        <v>114</v>
      </c>
      <c r="L35" s="68"/>
      <c r="M35" s="70"/>
      <c r="N35" s="62"/>
      <c r="O35" s="62"/>
      <c r="P35" s="59"/>
      <c r="Q35" s="59"/>
      <c r="R35" s="70"/>
      <c r="S35" s="62"/>
      <c r="T35" s="70"/>
      <c r="U35" s="62"/>
      <c r="V35" s="70"/>
      <c r="W35" s="62"/>
      <c r="X35" s="70"/>
      <c r="Y35" s="62"/>
      <c r="Z35" s="70"/>
      <c r="AA35" s="62"/>
      <c r="AB35" s="70"/>
      <c r="AC35" s="71"/>
      <c r="AD35" s="69"/>
      <c r="AE35" s="62"/>
      <c r="AF35" s="68">
        <v>12</v>
      </c>
      <c r="AG35" s="68">
        <v>5</v>
      </c>
      <c r="AH35" s="68">
        <v>5</v>
      </c>
      <c r="AI35" s="68">
        <v>6</v>
      </c>
      <c r="AJ35" s="68">
        <v>6</v>
      </c>
      <c r="AK35" s="68">
        <v>12</v>
      </c>
      <c r="AL35" s="68">
        <v>5</v>
      </c>
      <c r="AM35" s="68">
        <v>5</v>
      </c>
      <c r="AN35" s="68">
        <v>4</v>
      </c>
      <c r="AO35" s="68">
        <v>3</v>
      </c>
      <c r="AP35" s="68">
        <v>0</v>
      </c>
      <c r="AQ35" s="68">
        <v>0</v>
      </c>
      <c r="AR35" s="68">
        <v>0</v>
      </c>
      <c r="AS35" s="68">
        <v>0</v>
      </c>
      <c r="AT35" s="68">
        <v>63</v>
      </c>
      <c r="AU35" s="68" t="s">
        <v>115</v>
      </c>
      <c r="AV35" s="59"/>
      <c r="AW35" s="59"/>
      <c r="AX35" s="59"/>
      <c r="AY35" s="81"/>
      <c r="AZ35" s="82"/>
      <c r="BA35" s="59"/>
      <c r="BB35" s="59"/>
      <c r="BC35" s="59">
        <v>44288</v>
      </c>
      <c r="BD35" s="59">
        <v>805</v>
      </c>
      <c r="BE35" s="59" t="s">
        <v>101</v>
      </c>
      <c r="BF35" s="59">
        <v>51202080404</v>
      </c>
      <c r="BG35" s="59" t="s">
        <v>95</v>
      </c>
      <c r="BH35" s="59">
        <v>39.031898499999997</v>
      </c>
      <c r="BI35" s="59">
        <v>-86.273597699999996</v>
      </c>
      <c r="BJ35" s="59" t="s">
        <v>92</v>
      </c>
      <c r="BK35" s="59"/>
      <c r="BL35" s="59"/>
      <c r="BM35" s="96">
        <v>4.0999999999999996</v>
      </c>
      <c r="BN35" s="96">
        <v>3.2000000000000917</v>
      </c>
      <c r="BO35" s="99">
        <v>2.5999999999999999E-2</v>
      </c>
      <c r="BP35" s="92">
        <v>5.0000000000000001E-3</v>
      </c>
      <c r="BQ35" s="99">
        <v>0.14000000000000001</v>
      </c>
      <c r="BR35" s="99">
        <v>6.4000000000000001E-2</v>
      </c>
      <c r="BS35" s="92" t="s">
        <v>98</v>
      </c>
      <c r="BT35" s="93">
        <v>1.8903330013787928E-4</v>
      </c>
      <c r="BU35" s="92">
        <v>14</v>
      </c>
      <c r="BV35" s="92">
        <v>5</v>
      </c>
      <c r="BW35" s="92">
        <v>0</v>
      </c>
      <c r="BX35" s="92">
        <v>6</v>
      </c>
      <c r="BY35" s="92">
        <v>8</v>
      </c>
      <c r="BZ35" s="92">
        <v>9</v>
      </c>
      <c r="CA35" s="92">
        <v>5</v>
      </c>
      <c r="CB35" s="92">
        <v>3</v>
      </c>
      <c r="CC35" s="92">
        <v>2</v>
      </c>
      <c r="CD35" s="92">
        <v>2</v>
      </c>
      <c r="CE35" s="92">
        <v>6</v>
      </c>
      <c r="CF35" s="92">
        <v>1</v>
      </c>
      <c r="CG35" s="92">
        <v>0</v>
      </c>
      <c r="CH35" s="92">
        <v>0</v>
      </c>
      <c r="CI35" s="92">
        <v>61</v>
      </c>
      <c r="CJ35" s="92">
        <v>120</v>
      </c>
      <c r="CK35" s="96">
        <v>6</v>
      </c>
      <c r="CL35" s="96">
        <v>5</v>
      </c>
    </row>
    <row r="36" spans="1:90" ht="14" customHeight="1" x14ac:dyDescent="0.35">
      <c r="A36" s="87">
        <v>44092</v>
      </c>
      <c r="B36" s="45">
        <v>702</v>
      </c>
      <c r="C36" s="60">
        <v>702</v>
      </c>
      <c r="D36" s="61" t="s">
        <v>148</v>
      </c>
      <c r="E36" s="61" t="s">
        <v>149</v>
      </c>
      <c r="F36" s="59" t="s">
        <v>150</v>
      </c>
      <c r="G36" s="59" t="s">
        <v>151</v>
      </c>
      <c r="H36" s="59">
        <v>51202080502</v>
      </c>
      <c r="I36" s="59">
        <v>39.0779991</v>
      </c>
      <c r="J36" s="59">
        <v>-86.196601900000005</v>
      </c>
      <c r="K36" s="59" t="s">
        <v>114</v>
      </c>
      <c r="L36" s="68"/>
      <c r="M36" s="70"/>
      <c r="N36" s="62"/>
      <c r="O36" s="62"/>
      <c r="P36" s="59"/>
      <c r="Q36" s="59"/>
      <c r="R36" s="70"/>
      <c r="S36" s="62"/>
      <c r="T36" s="70"/>
      <c r="U36" s="62"/>
      <c r="V36" s="70"/>
      <c r="W36" s="62"/>
      <c r="X36" s="70"/>
      <c r="Y36" s="62"/>
      <c r="Z36" s="70"/>
      <c r="AA36" s="62"/>
      <c r="AB36" s="70"/>
      <c r="AC36" s="71"/>
      <c r="AD36" s="69"/>
      <c r="AE36" s="62"/>
      <c r="AF36" s="68">
        <v>12</v>
      </c>
      <c r="AG36" s="68">
        <v>5</v>
      </c>
      <c r="AH36" s="68">
        <v>5</v>
      </c>
      <c r="AI36" s="68">
        <v>4</v>
      </c>
      <c r="AJ36" s="68">
        <v>6</v>
      </c>
      <c r="AK36" s="68">
        <v>9</v>
      </c>
      <c r="AL36" s="68">
        <v>5</v>
      </c>
      <c r="AM36" s="68">
        <v>5</v>
      </c>
      <c r="AN36" s="68">
        <v>2</v>
      </c>
      <c r="AO36" s="68">
        <v>3</v>
      </c>
      <c r="AP36" s="68">
        <v>0</v>
      </c>
      <c r="AQ36" s="68">
        <v>0</v>
      </c>
      <c r="AR36" s="68">
        <v>0</v>
      </c>
      <c r="AS36" s="68">
        <v>0</v>
      </c>
      <c r="AT36" s="68">
        <v>56</v>
      </c>
      <c r="AU36" s="68" t="s">
        <v>115</v>
      </c>
      <c r="AV36" s="59"/>
      <c r="AW36" s="59"/>
      <c r="AX36" s="59"/>
      <c r="AY36" s="81"/>
      <c r="AZ36" s="82"/>
      <c r="BA36" s="59"/>
      <c r="BB36" s="59"/>
      <c r="BC36" s="59">
        <v>44288</v>
      </c>
      <c r="BD36" s="59">
        <v>702</v>
      </c>
      <c r="BE36" s="59" t="s">
        <v>150</v>
      </c>
      <c r="BF36" s="59">
        <v>51202080502</v>
      </c>
      <c r="BG36" s="59" t="s">
        <v>152</v>
      </c>
      <c r="BH36" s="59">
        <v>39.0779991</v>
      </c>
      <c r="BI36" s="59">
        <v>-86.196601900000005</v>
      </c>
      <c r="BJ36" s="59" t="s">
        <v>92</v>
      </c>
      <c r="BK36" s="59"/>
      <c r="BL36" s="59"/>
      <c r="BM36" s="96">
        <v>6.3</v>
      </c>
      <c r="BN36" s="96" t="s">
        <v>96</v>
      </c>
      <c r="BO36" s="99">
        <v>2.1499999999999998E-2</v>
      </c>
      <c r="BP36" s="92">
        <v>6.0000000000000001E-3</v>
      </c>
      <c r="BQ36" s="99" t="s">
        <v>103</v>
      </c>
      <c r="BR36" s="99">
        <v>3.1E-2</v>
      </c>
      <c r="BS36" s="92" t="s">
        <v>98</v>
      </c>
      <c r="BT36" s="93">
        <v>1.3854216452502069E-5</v>
      </c>
      <c r="BU36" s="92">
        <v>12</v>
      </c>
      <c r="BV36" s="92">
        <v>5</v>
      </c>
      <c r="BW36" s="92">
        <v>5</v>
      </c>
      <c r="BX36" s="92">
        <v>4</v>
      </c>
      <c r="BY36" s="92">
        <v>6</v>
      </c>
      <c r="BZ36" s="92">
        <v>9</v>
      </c>
      <c r="CA36" s="92">
        <v>5</v>
      </c>
      <c r="CB36" s="92">
        <v>3.5</v>
      </c>
      <c r="CC36" s="92">
        <v>2</v>
      </c>
      <c r="CD36" s="92">
        <v>3</v>
      </c>
      <c r="CE36" s="92">
        <v>0</v>
      </c>
      <c r="CF36" s="92">
        <v>1</v>
      </c>
      <c r="CG36" s="92">
        <v>4</v>
      </c>
      <c r="CH36" s="92">
        <v>5.5</v>
      </c>
      <c r="CI36" s="92">
        <v>65</v>
      </c>
      <c r="CJ36" s="92">
        <v>50</v>
      </c>
      <c r="CK36" s="96">
        <v>2.2000000000000002</v>
      </c>
      <c r="CL36" s="96">
        <v>4</v>
      </c>
    </row>
    <row r="37" spans="1:90" ht="14" customHeight="1" x14ac:dyDescent="0.35">
      <c r="A37" s="87">
        <v>44092</v>
      </c>
      <c r="B37" s="45">
        <v>700</v>
      </c>
      <c r="C37" s="60">
        <v>700</v>
      </c>
      <c r="D37" s="61" t="s">
        <v>153</v>
      </c>
      <c r="E37" s="61" t="s">
        <v>154</v>
      </c>
      <c r="F37" s="59" t="s">
        <v>155</v>
      </c>
      <c r="G37" s="59" t="s">
        <v>151</v>
      </c>
      <c r="H37" s="59">
        <v>51202080603</v>
      </c>
      <c r="I37" s="59">
        <v>39.071399700000001</v>
      </c>
      <c r="J37" s="59">
        <v>-86.263496399999994</v>
      </c>
      <c r="K37" s="59" t="s">
        <v>92</v>
      </c>
      <c r="L37" s="68">
        <v>0</v>
      </c>
      <c r="M37" s="70"/>
      <c r="N37" s="62">
        <v>6.3</v>
      </c>
      <c r="O37" s="62" t="s">
        <v>93</v>
      </c>
      <c r="P37" s="59"/>
      <c r="Q37" s="59"/>
      <c r="R37" s="70"/>
      <c r="S37" s="62">
        <v>16.5</v>
      </c>
      <c r="T37" s="70"/>
      <c r="U37" s="62">
        <v>2.1999999999999999E-2</v>
      </c>
      <c r="V37" s="70"/>
      <c r="W37" s="62">
        <v>4.0000000000000001E-3</v>
      </c>
      <c r="X37" s="70"/>
      <c r="Y37" s="62">
        <v>0.16850000000000001</v>
      </c>
      <c r="Z37" s="70" t="s">
        <v>94</v>
      </c>
      <c r="AA37" s="62">
        <v>7.9000000000000008E-3</v>
      </c>
      <c r="AB37" s="70" t="s">
        <v>94</v>
      </c>
      <c r="AC37" s="71">
        <v>1.4E-2</v>
      </c>
      <c r="AD37" s="69" t="s">
        <v>102</v>
      </c>
      <c r="AE37" s="62"/>
      <c r="AF37" s="68">
        <v>10</v>
      </c>
      <c r="AG37" s="68">
        <v>5</v>
      </c>
      <c r="AH37" s="68">
        <v>0</v>
      </c>
      <c r="AI37" s="68">
        <v>6</v>
      </c>
      <c r="AJ37" s="68">
        <v>6</v>
      </c>
      <c r="AK37" s="68">
        <v>4.5</v>
      </c>
      <c r="AL37" s="68">
        <v>5</v>
      </c>
      <c r="AM37" s="68">
        <v>5</v>
      </c>
      <c r="AN37" s="68">
        <v>4</v>
      </c>
      <c r="AO37" s="68">
        <v>3</v>
      </c>
      <c r="AP37" s="68">
        <v>0</v>
      </c>
      <c r="AQ37" s="68">
        <v>0</v>
      </c>
      <c r="AR37" s="68">
        <v>0</v>
      </c>
      <c r="AS37" s="68">
        <v>0</v>
      </c>
      <c r="AT37" s="68">
        <v>48.5</v>
      </c>
      <c r="AU37" s="68" t="s">
        <v>115</v>
      </c>
      <c r="AV37" s="59"/>
      <c r="AW37" s="59"/>
      <c r="AX37" s="59"/>
      <c r="AY37" s="81">
        <f>Y37/U37</f>
        <v>7.6590909090909101</v>
      </c>
      <c r="AZ37" s="82">
        <f>AA37/Y37</f>
        <v>4.6884272997032642E-2</v>
      </c>
      <c r="BA37" s="82">
        <f>W37/U37</f>
        <v>0.18181818181818182</v>
      </c>
      <c r="BB37" s="82">
        <f>W37/(U37*3.06)</f>
        <v>5.9417706476530018E-2</v>
      </c>
      <c r="BC37" s="59">
        <v>44288</v>
      </c>
      <c r="BD37" s="59">
        <v>700</v>
      </c>
      <c r="BE37" s="59" t="s">
        <v>155</v>
      </c>
      <c r="BF37" s="59">
        <v>51202080603</v>
      </c>
      <c r="BG37" s="59" t="s">
        <v>156</v>
      </c>
      <c r="BH37" s="59">
        <v>39.071399700000001</v>
      </c>
      <c r="BI37" s="59">
        <v>-86.263496399999994</v>
      </c>
      <c r="BJ37" s="59" t="s">
        <v>92</v>
      </c>
      <c r="BK37" s="59"/>
      <c r="BL37" s="59"/>
      <c r="BM37" s="96">
        <v>0</v>
      </c>
      <c r="BN37" s="96">
        <v>0.80000000000035598</v>
      </c>
      <c r="BO37" s="99">
        <v>2.5000000000000001E-2</v>
      </c>
      <c r="BP37" s="92">
        <v>7.0000000000000001E-3</v>
      </c>
      <c r="BQ37" s="99">
        <v>0.20200000000000001</v>
      </c>
      <c r="BR37" s="99">
        <v>8.1000000000000003E-2</v>
      </c>
      <c r="BS37" s="92" t="s">
        <v>98</v>
      </c>
      <c r="BT37" s="93">
        <v>2.2187299459434194E-4</v>
      </c>
      <c r="BU37" s="92">
        <v>6</v>
      </c>
      <c r="BV37" s="92">
        <v>5</v>
      </c>
      <c r="BW37" s="92">
        <v>5</v>
      </c>
      <c r="BX37" s="92">
        <v>2</v>
      </c>
      <c r="BY37" s="92">
        <v>6</v>
      </c>
      <c r="BZ37" s="92">
        <v>12</v>
      </c>
      <c r="CA37" s="92">
        <v>5</v>
      </c>
      <c r="CB37" s="92">
        <v>5</v>
      </c>
      <c r="CC37" s="92">
        <v>2</v>
      </c>
      <c r="CD37" s="92">
        <v>2</v>
      </c>
      <c r="CE37" s="92">
        <v>4</v>
      </c>
      <c r="CF37" s="92">
        <v>1</v>
      </c>
      <c r="CG37" s="92">
        <v>4</v>
      </c>
      <c r="CH37" s="92">
        <v>4</v>
      </c>
      <c r="CI37" s="92">
        <v>63</v>
      </c>
      <c r="CJ37" s="92">
        <v>50</v>
      </c>
      <c r="CK37" s="96">
        <v>8</v>
      </c>
      <c r="CL37" s="96">
        <v>5</v>
      </c>
    </row>
    <row r="38" spans="1:90" ht="14" customHeight="1" x14ac:dyDescent="0.35">
      <c r="A38" s="87">
        <v>44092</v>
      </c>
      <c r="B38" s="45">
        <v>697</v>
      </c>
      <c r="C38" s="60">
        <v>697</v>
      </c>
      <c r="D38" s="61" t="s">
        <v>157</v>
      </c>
      <c r="E38" s="61" t="s">
        <v>158</v>
      </c>
      <c r="F38" s="59" t="s">
        <v>159</v>
      </c>
      <c r="G38" s="59" t="s">
        <v>151</v>
      </c>
      <c r="H38" s="59">
        <v>51202080501</v>
      </c>
      <c r="I38" s="59">
        <v>39.143798799999999</v>
      </c>
      <c r="J38" s="59">
        <v>-86.106201200000001</v>
      </c>
      <c r="K38" s="59" t="s">
        <v>92</v>
      </c>
      <c r="L38" s="68">
        <v>2</v>
      </c>
      <c r="M38" s="70"/>
      <c r="N38" s="62">
        <v>2419.6</v>
      </c>
      <c r="O38" s="62" t="s">
        <v>93</v>
      </c>
      <c r="P38" s="59">
        <v>20</v>
      </c>
      <c r="Q38" s="59">
        <v>6</v>
      </c>
      <c r="R38" s="70"/>
      <c r="S38" s="62">
        <v>30.7</v>
      </c>
      <c r="T38" s="70"/>
      <c r="U38" s="62">
        <v>2.5999999999999999E-2</v>
      </c>
      <c r="V38" s="70"/>
      <c r="W38" s="62">
        <v>2E-3</v>
      </c>
      <c r="X38" s="70" t="s">
        <v>94</v>
      </c>
      <c r="Y38" s="62">
        <v>0.1</v>
      </c>
      <c r="Z38" s="70"/>
      <c r="AA38" s="62">
        <v>1.2E-2</v>
      </c>
      <c r="AB38" s="70" t="s">
        <v>94</v>
      </c>
      <c r="AC38" s="71">
        <v>1.4E-2</v>
      </c>
      <c r="AD38" s="69">
        <v>5.538707137377261E-3</v>
      </c>
      <c r="AE38" s="62"/>
      <c r="AF38" s="68">
        <v>10</v>
      </c>
      <c r="AG38" s="68">
        <v>0</v>
      </c>
      <c r="AH38" s="68">
        <v>2.5</v>
      </c>
      <c r="AI38" s="68">
        <v>10</v>
      </c>
      <c r="AJ38" s="68">
        <v>8</v>
      </c>
      <c r="AK38" s="68">
        <v>12</v>
      </c>
      <c r="AL38" s="68">
        <v>5</v>
      </c>
      <c r="AM38" s="68">
        <v>2</v>
      </c>
      <c r="AN38" s="68">
        <v>2</v>
      </c>
      <c r="AO38" s="68">
        <v>2</v>
      </c>
      <c r="AP38" s="68">
        <v>4</v>
      </c>
      <c r="AQ38" s="68">
        <v>1</v>
      </c>
      <c r="AR38" s="68">
        <v>4</v>
      </c>
      <c r="AS38" s="68">
        <v>4</v>
      </c>
      <c r="AT38" s="68">
        <v>66.5</v>
      </c>
      <c r="AU38" s="68">
        <v>205</v>
      </c>
      <c r="AV38" s="59"/>
      <c r="AW38" s="59"/>
      <c r="AX38" s="59"/>
      <c r="AY38" s="81">
        <f>Y38/U38</f>
        <v>3.8461538461538467</v>
      </c>
      <c r="AZ38" s="82">
        <f>AA38/Y38</f>
        <v>0.12</v>
      </c>
      <c r="BA38" s="82">
        <f>W38/U38</f>
        <v>7.6923076923076927E-2</v>
      </c>
      <c r="BB38" s="82">
        <f>W38/(U38*3.06)</f>
        <v>2.5138260432378084E-2</v>
      </c>
      <c r="BC38" s="59">
        <v>44288</v>
      </c>
      <c r="BD38" s="59">
        <v>697</v>
      </c>
      <c r="BE38" s="59" t="s">
        <v>159</v>
      </c>
      <c r="BF38" s="59">
        <v>51202080501</v>
      </c>
      <c r="BG38" s="59" t="s">
        <v>152</v>
      </c>
      <c r="BH38" s="59">
        <v>39.143798799999999</v>
      </c>
      <c r="BI38" s="59">
        <v>-86.106201200000001</v>
      </c>
      <c r="BJ38" s="59" t="s">
        <v>92</v>
      </c>
      <c r="BK38" s="59"/>
      <c r="BL38" s="59"/>
      <c r="BM38" s="96">
        <v>6.3</v>
      </c>
      <c r="BN38" s="96">
        <v>1.3999999999998458</v>
      </c>
      <c r="BO38" s="99">
        <v>8.9999999999999993E-3</v>
      </c>
      <c r="BP38" s="92">
        <v>6.0000000000000001E-3</v>
      </c>
      <c r="BQ38" s="99">
        <v>0.27600000000000002</v>
      </c>
      <c r="BR38" s="99">
        <v>0.218</v>
      </c>
      <c r="BS38" s="92" t="s">
        <v>98</v>
      </c>
      <c r="BT38" s="93">
        <v>2.0485452420445106E-4</v>
      </c>
      <c r="BU38" s="92">
        <v>14</v>
      </c>
      <c r="BV38" s="92">
        <v>0</v>
      </c>
      <c r="BW38" s="92">
        <v>0</v>
      </c>
      <c r="BX38" s="92">
        <v>14</v>
      </c>
      <c r="BY38" s="92">
        <v>8</v>
      </c>
      <c r="BZ38" s="92">
        <v>9</v>
      </c>
      <c r="CA38" s="92">
        <v>5</v>
      </c>
      <c r="CB38" s="92">
        <v>2</v>
      </c>
      <c r="CC38" s="92">
        <v>2</v>
      </c>
      <c r="CD38" s="92">
        <v>2</v>
      </c>
      <c r="CE38" s="92">
        <v>4</v>
      </c>
      <c r="CF38" s="92">
        <v>5</v>
      </c>
      <c r="CG38" s="92">
        <v>6</v>
      </c>
      <c r="CH38" s="92">
        <v>7</v>
      </c>
      <c r="CI38" s="92">
        <v>78</v>
      </c>
      <c r="CJ38" s="92">
        <v>120</v>
      </c>
      <c r="CK38" s="96">
        <v>7</v>
      </c>
      <c r="CL38" s="96">
        <v>5</v>
      </c>
    </row>
    <row r="39" spans="1:90" ht="14" customHeight="1" x14ac:dyDescent="0.35">
      <c r="A39" s="87">
        <v>44092</v>
      </c>
      <c r="B39" s="45">
        <v>692</v>
      </c>
      <c r="C39" s="60">
        <v>692</v>
      </c>
      <c r="D39" s="61" t="s">
        <v>160</v>
      </c>
      <c r="E39" s="62" t="s">
        <v>161</v>
      </c>
      <c r="F39" s="59" t="s">
        <v>150</v>
      </c>
      <c r="G39" s="59" t="s">
        <v>151</v>
      </c>
      <c r="H39" s="59">
        <v>51202080502</v>
      </c>
      <c r="I39" s="59">
        <v>39.097198499999998</v>
      </c>
      <c r="J39" s="59">
        <v>-86.133796700000005</v>
      </c>
      <c r="K39" s="59" t="s">
        <v>92</v>
      </c>
      <c r="L39" s="68">
        <v>1</v>
      </c>
      <c r="M39" s="70"/>
      <c r="N39" s="62">
        <v>488.4</v>
      </c>
      <c r="O39" s="62" t="s">
        <v>93</v>
      </c>
      <c r="P39" s="59">
        <v>16</v>
      </c>
      <c r="Q39" s="59">
        <v>6</v>
      </c>
      <c r="R39" s="70" t="s">
        <v>94</v>
      </c>
      <c r="S39" s="62">
        <v>0.5</v>
      </c>
      <c r="T39" s="70"/>
      <c r="U39" s="62">
        <v>2E-3</v>
      </c>
      <c r="V39" s="70"/>
      <c r="W39" s="62">
        <v>5.0000000000000001E-3</v>
      </c>
      <c r="X39" s="70"/>
      <c r="Y39" s="62">
        <v>0.111</v>
      </c>
      <c r="Z39" s="70"/>
      <c r="AA39" s="62">
        <v>0.13800000000000001</v>
      </c>
      <c r="AB39" s="70" t="s">
        <v>94</v>
      </c>
      <c r="AC39" s="71">
        <v>1.4E-2</v>
      </c>
      <c r="AD39" s="69">
        <v>4.1174515293475539E-3</v>
      </c>
      <c r="AE39" s="62"/>
      <c r="AF39" s="68">
        <v>14</v>
      </c>
      <c r="AG39" s="68">
        <v>0</v>
      </c>
      <c r="AH39" s="68">
        <v>0</v>
      </c>
      <c r="AI39" s="68">
        <v>10</v>
      </c>
      <c r="AJ39" s="68">
        <v>8</v>
      </c>
      <c r="AK39" s="68">
        <v>9</v>
      </c>
      <c r="AL39" s="68">
        <v>5</v>
      </c>
      <c r="AM39" s="68">
        <v>5</v>
      </c>
      <c r="AN39" s="68">
        <v>4</v>
      </c>
      <c r="AO39" s="68">
        <v>3</v>
      </c>
      <c r="AP39" s="68">
        <v>4</v>
      </c>
      <c r="AQ39" s="68">
        <v>1</v>
      </c>
      <c r="AR39" s="68">
        <v>0</v>
      </c>
      <c r="AS39" s="68">
        <v>0</v>
      </c>
      <c r="AT39" s="68">
        <v>63</v>
      </c>
      <c r="AU39" s="68">
        <v>120</v>
      </c>
      <c r="AV39" s="59"/>
      <c r="AW39" s="59"/>
      <c r="AX39" s="59"/>
      <c r="AY39" s="81">
        <f>Y39/U39</f>
        <v>55.5</v>
      </c>
      <c r="AZ39" s="82">
        <f>AA39/Y39</f>
        <v>1.2432432432432434</v>
      </c>
      <c r="BA39" s="82">
        <f>W39/U39</f>
        <v>2.5</v>
      </c>
      <c r="BB39" s="82">
        <f>W39/(U39*3.06)</f>
        <v>0.81699346405228757</v>
      </c>
      <c r="BC39" s="59">
        <v>44288</v>
      </c>
      <c r="BD39" s="59">
        <v>692</v>
      </c>
      <c r="BE39" s="59" t="s">
        <v>150</v>
      </c>
      <c r="BF39" s="59">
        <v>51202080502</v>
      </c>
      <c r="BG39" s="59" t="s">
        <v>152</v>
      </c>
      <c r="BH39" s="59">
        <v>39.097198499999998</v>
      </c>
      <c r="BI39" s="59">
        <v>-86.133796700000005</v>
      </c>
      <c r="BJ39" s="59" t="s">
        <v>92</v>
      </c>
      <c r="BK39" s="59"/>
      <c r="BL39" s="59"/>
      <c r="BM39" s="96">
        <v>0</v>
      </c>
      <c r="BN39" s="96" t="s">
        <v>96</v>
      </c>
      <c r="BO39" s="99">
        <v>1.2999999999999999E-2</v>
      </c>
      <c r="BP39" s="92">
        <v>5.0000000000000001E-3</v>
      </c>
      <c r="BQ39" s="99">
        <v>0.309</v>
      </c>
      <c r="BR39" s="99">
        <v>0.23599999999999999</v>
      </c>
      <c r="BS39" s="92" t="s">
        <v>98</v>
      </c>
      <c r="BT39" s="93">
        <v>1.7433512839253174E-5</v>
      </c>
      <c r="BU39" s="92">
        <v>14</v>
      </c>
      <c r="BV39" s="92">
        <v>5</v>
      </c>
      <c r="BW39" s="92">
        <v>5</v>
      </c>
      <c r="BX39" s="92">
        <v>12</v>
      </c>
      <c r="BY39" s="92">
        <v>8</v>
      </c>
      <c r="BZ39" s="92">
        <v>9</v>
      </c>
      <c r="CA39" s="92">
        <v>5</v>
      </c>
      <c r="CB39" s="92">
        <v>2</v>
      </c>
      <c r="CC39" s="92">
        <v>2</v>
      </c>
      <c r="CD39" s="92">
        <v>3</v>
      </c>
      <c r="CE39" s="92">
        <v>4</v>
      </c>
      <c r="CF39" s="92">
        <v>5</v>
      </c>
      <c r="CG39" s="92">
        <v>4</v>
      </c>
      <c r="CH39" s="92">
        <v>7</v>
      </c>
      <c r="CI39" s="92">
        <v>85</v>
      </c>
      <c r="CJ39" s="92">
        <v>120</v>
      </c>
      <c r="CK39" s="96">
        <v>5</v>
      </c>
      <c r="CL39" s="96">
        <v>4</v>
      </c>
    </row>
    <row r="40" spans="1:90" ht="14" customHeight="1" x14ac:dyDescent="0.35">
      <c r="A40" s="87">
        <v>44092</v>
      </c>
      <c r="B40" s="45">
        <v>685</v>
      </c>
      <c r="C40" s="60">
        <v>685</v>
      </c>
      <c r="D40" s="61" t="s">
        <v>160</v>
      </c>
      <c r="E40" s="61" t="s">
        <v>162</v>
      </c>
      <c r="F40" s="59" t="s">
        <v>159</v>
      </c>
      <c r="G40" s="59" t="s">
        <v>151</v>
      </c>
      <c r="H40" s="59">
        <v>51202080501</v>
      </c>
      <c r="I40" s="59">
        <v>39.1277008</v>
      </c>
      <c r="J40" s="59">
        <v>-86.141998299999997</v>
      </c>
      <c r="K40" s="59" t="s">
        <v>92</v>
      </c>
      <c r="L40" s="68">
        <v>1</v>
      </c>
      <c r="M40" s="70"/>
      <c r="N40" s="62">
        <v>648.79999999999995</v>
      </c>
      <c r="O40" s="62" t="s">
        <v>93</v>
      </c>
      <c r="P40" s="59">
        <v>17</v>
      </c>
      <c r="Q40" s="59">
        <v>6</v>
      </c>
      <c r="R40" s="70"/>
      <c r="S40" s="62">
        <v>1.5</v>
      </c>
      <c r="T40" s="70"/>
      <c r="U40" s="62">
        <v>5.4999999999999997E-3</v>
      </c>
      <c r="V40" s="70"/>
      <c r="W40" s="62">
        <v>2E-3</v>
      </c>
      <c r="X40" s="70" t="s">
        <v>94</v>
      </c>
      <c r="Y40" s="62">
        <v>0.1</v>
      </c>
      <c r="Z40" s="70"/>
      <c r="AA40" s="62">
        <v>0.02</v>
      </c>
      <c r="AB40" s="70" t="s">
        <v>94</v>
      </c>
      <c r="AC40" s="71">
        <v>1.4E-2</v>
      </c>
      <c r="AD40" s="69">
        <v>4.437696061512772E-3</v>
      </c>
      <c r="AE40" s="62"/>
      <c r="AF40" s="68">
        <v>6</v>
      </c>
      <c r="AG40" s="68">
        <v>5</v>
      </c>
      <c r="AH40" s="68">
        <v>0</v>
      </c>
      <c r="AI40" s="68">
        <v>10</v>
      </c>
      <c r="AJ40" s="68">
        <v>6</v>
      </c>
      <c r="AK40" s="68">
        <v>9</v>
      </c>
      <c r="AL40" s="68">
        <v>5</v>
      </c>
      <c r="AM40" s="68">
        <v>2</v>
      </c>
      <c r="AN40" s="68">
        <v>2</v>
      </c>
      <c r="AO40" s="68">
        <v>3</v>
      </c>
      <c r="AP40" s="68">
        <v>4</v>
      </c>
      <c r="AQ40" s="68">
        <v>1</v>
      </c>
      <c r="AR40" s="68">
        <v>4</v>
      </c>
      <c r="AS40" s="68">
        <v>4</v>
      </c>
      <c r="AT40" s="68">
        <v>61</v>
      </c>
      <c r="AU40" s="68">
        <v>120</v>
      </c>
      <c r="AV40" s="59"/>
      <c r="AW40" s="59"/>
      <c r="AX40" s="59"/>
      <c r="AY40" s="81">
        <f>Y40/U40</f>
        <v>18.181818181818183</v>
      </c>
      <c r="AZ40" s="82">
        <f>AA40/Y40</f>
        <v>0.19999999999999998</v>
      </c>
      <c r="BA40" s="82">
        <f>W40/U40</f>
        <v>0.36363636363636365</v>
      </c>
      <c r="BB40" s="82">
        <f>W40/(U40*3.06)</f>
        <v>0.11883541295306004</v>
      </c>
      <c r="BC40" s="59">
        <v>44288</v>
      </c>
      <c r="BD40" s="59">
        <v>685</v>
      </c>
      <c r="BE40" s="59" t="s">
        <v>159</v>
      </c>
      <c r="BF40" s="59">
        <v>51202080501</v>
      </c>
      <c r="BG40" s="59" t="s">
        <v>152</v>
      </c>
      <c r="BH40" s="59">
        <v>39.1277008</v>
      </c>
      <c r="BI40" s="59">
        <v>-86.141998299999997</v>
      </c>
      <c r="BJ40" s="59" t="s">
        <v>92</v>
      </c>
      <c r="BK40" s="59"/>
      <c r="BL40" s="59"/>
      <c r="BM40" s="96">
        <v>18.899999999999999</v>
      </c>
      <c r="BN40" s="96">
        <v>0.99999999999988987</v>
      </c>
      <c r="BO40" s="99">
        <v>1.4999999999999999E-2</v>
      </c>
      <c r="BP40" s="92">
        <v>4.0000000000000001E-3</v>
      </c>
      <c r="BQ40" s="99">
        <v>0.29799999999999999</v>
      </c>
      <c r="BR40" s="99">
        <v>0.22800000000000001</v>
      </c>
      <c r="BS40" s="92" t="s">
        <v>98</v>
      </c>
      <c r="BT40" s="93">
        <v>1.8302283595782992E-4</v>
      </c>
      <c r="BU40" s="92">
        <v>14</v>
      </c>
      <c r="BV40" s="92">
        <v>5</v>
      </c>
      <c r="BW40" s="92">
        <v>0</v>
      </c>
      <c r="BX40" s="92">
        <v>8</v>
      </c>
      <c r="BY40" s="92">
        <v>6</v>
      </c>
      <c r="BZ40" s="92">
        <v>9</v>
      </c>
      <c r="CA40" s="92">
        <v>5</v>
      </c>
      <c r="CB40" s="92">
        <v>2</v>
      </c>
      <c r="CC40" s="92">
        <v>2</v>
      </c>
      <c r="CD40" s="92">
        <v>2</v>
      </c>
      <c r="CE40" s="92">
        <v>4</v>
      </c>
      <c r="CF40" s="92">
        <v>4</v>
      </c>
      <c r="CG40" s="92">
        <v>6</v>
      </c>
      <c r="CH40" s="92">
        <v>7</v>
      </c>
      <c r="CI40" s="92">
        <v>74</v>
      </c>
      <c r="CJ40" s="92">
        <v>120</v>
      </c>
      <c r="CK40" s="96">
        <v>5.6</v>
      </c>
      <c r="CL40" s="96">
        <v>5</v>
      </c>
    </row>
    <row r="41" spans="1:90" ht="14" customHeight="1" x14ac:dyDescent="0.35">
      <c r="A41" s="87">
        <v>44092</v>
      </c>
      <c r="B41" s="45">
        <v>680</v>
      </c>
      <c r="C41" s="60">
        <v>680</v>
      </c>
      <c r="D41" s="61" t="s">
        <v>88</v>
      </c>
      <c r="E41" s="62" t="s">
        <v>163</v>
      </c>
      <c r="F41" s="59" t="s">
        <v>150</v>
      </c>
      <c r="G41" s="59" t="s">
        <v>151</v>
      </c>
      <c r="H41" s="59">
        <v>51202080502</v>
      </c>
      <c r="I41" s="59">
        <v>39.137100199999999</v>
      </c>
      <c r="J41" s="59">
        <v>-86.162399300000004</v>
      </c>
      <c r="K41" s="59" t="s">
        <v>92</v>
      </c>
      <c r="L41" s="68">
        <v>0</v>
      </c>
      <c r="M41" s="70"/>
      <c r="N41" s="62">
        <v>43.5</v>
      </c>
      <c r="O41" s="62" t="s">
        <v>93</v>
      </c>
      <c r="P41" s="59">
        <v>18</v>
      </c>
      <c r="Q41" s="59">
        <v>6</v>
      </c>
      <c r="R41" s="70"/>
      <c r="S41" s="62">
        <v>1</v>
      </c>
      <c r="T41" s="70" t="s">
        <v>94</v>
      </c>
      <c r="U41" s="62">
        <v>2E-3</v>
      </c>
      <c r="V41" s="70"/>
      <c r="W41" s="62">
        <v>3.0000000000000001E-3</v>
      </c>
      <c r="X41" s="70" t="s">
        <v>94</v>
      </c>
      <c r="Y41" s="62">
        <v>0.1</v>
      </c>
      <c r="Z41" s="70"/>
      <c r="AA41" s="62">
        <v>0.09</v>
      </c>
      <c r="AB41" s="70" t="s">
        <v>94</v>
      </c>
      <c r="AC41" s="71">
        <v>1.4E-2</v>
      </c>
      <c r="AD41" s="69">
        <v>4.7803797236562664E-3</v>
      </c>
      <c r="AE41" s="62"/>
      <c r="AF41" s="68">
        <v>14</v>
      </c>
      <c r="AG41" s="68">
        <v>5</v>
      </c>
      <c r="AH41" s="68">
        <v>5</v>
      </c>
      <c r="AI41" s="68">
        <v>6</v>
      </c>
      <c r="AJ41" s="68">
        <v>3</v>
      </c>
      <c r="AK41" s="68">
        <v>12</v>
      </c>
      <c r="AL41" s="68">
        <v>5</v>
      </c>
      <c r="AM41" s="68">
        <v>5</v>
      </c>
      <c r="AN41" s="68">
        <v>4</v>
      </c>
      <c r="AO41" s="68">
        <v>2</v>
      </c>
      <c r="AP41" s="68">
        <v>0</v>
      </c>
      <c r="AQ41" s="68">
        <v>1</v>
      </c>
      <c r="AR41" s="68">
        <v>4</v>
      </c>
      <c r="AS41" s="68">
        <v>7</v>
      </c>
      <c r="AT41" s="68">
        <v>73</v>
      </c>
      <c r="AU41" s="68">
        <v>185</v>
      </c>
      <c r="AV41" s="59"/>
      <c r="AW41" s="59"/>
      <c r="AX41" s="59"/>
      <c r="AY41" s="81">
        <f>Y41/U41</f>
        <v>50</v>
      </c>
      <c r="AZ41" s="82">
        <f>AA41/Y41</f>
        <v>0.89999999999999991</v>
      </c>
      <c r="BA41" s="82">
        <f>W41/U41</f>
        <v>1.5</v>
      </c>
      <c r="BB41" s="82">
        <f>W41/(U41*3.06)</f>
        <v>0.49019607843137253</v>
      </c>
      <c r="BC41" s="59">
        <v>44288</v>
      </c>
      <c r="BD41" s="59">
        <v>680</v>
      </c>
      <c r="BE41" s="59" t="s">
        <v>150</v>
      </c>
      <c r="BF41" s="59">
        <v>51202080502</v>
      </c>
      <c r="BG41" s="59" t="s">
        <v>152</v>
      </c>
      <c r="BH41" s="59">
        <v>39.137100199999999</v>
      </c>
      <c r="BI41" s="59">
        <v>-86.162399300000004</v>
      </c>
      <c r="BJ41" s="59" t="s">
        <v>92</v>
      </c>
      <c r="BK41" s="59"/>
      <c r="BL41" s="59"/>
      <c r="BM41" s="96">
        <v>20.9</v>
      </c>
      <c r="BN41" s="96" t="s">
        <v>96</v>
      </c>
      <c r="BO41" s="99">
        <v>1.9E-2</v>
      </c>
      <c r="BP41" s="92">
        <v>1.7000000000000001E-2</v>
      </c>
      <c r="BQ41" s="99">
        <v>0.16200000000000001</v>
      </c>
      <c r="BR41" s="99">
        <v>0.107</v>
      </c>
      <c r="BS41" s="92" t="s">
        <v>98</v>
      </c>
      <c r="BT41" s="93">
        <v>1.8154768923451525E-4</v>
      </c>
      <c r="BU41" s="92">
        <v>12</v>
      </c>
      <c r="BV41" s="92">
        <v>5</v>
      </c>
      <c r="BW41" s="92">
        <v>5</v>
      </c>
      <c r="BX41" s="92">
        <v>4</v>
      </c>
      <c r="BY41" s="92">
        <v>6</v>
      </c>
      <c r="BZ41" s="92">
        <v>9</v>
      </c>
      <c r="CA41" s="92">
        <v>5</v>
      </c>
      <c r="CB41" s="92">
        <v>5</v>
      </c>
      <c r="CC41" s="92">
        <v>4</v>
      </c>
      <c r="CD41" s="92">
        <v>3</v>
      </c>
      <c r="CE41" s="92">
        <v>4</v>
      </c>
      <c r="CF41" s="92">
        <v>4</v>
      </c>
      <c r="CG41" s="92">
        <v>6</v>
      </c>
      <c r="CH41" s="92">
        <v>7</v>
      </c>
      <c r="CI41" s="92">
        <v>79</v>
      </c>
      <c r="CJ41" s="92">
        <v>120</v>
      </c>
      <c r="CK41" s="96">
        <v>5.5</v>
      </c>
      <c r="CL41" s="96">
        <v>5</v>
      </c>
    </row>
    <row r="42" spans="1:90" ht="14" customHeight="1" x14ac:dyDescent="0.35">
      <c r="A42" s="87">
        <v>44092</v>
      </c>
      <c r="B42" s="45">
        <v>679</v>
      </c>
      <c r="C42" s="60">
        <v>679</v>
      </c>
      <c r="D42" s="61" t="s">
        <v>88</v>
      </c>
      <c r="E42" s="61" t="s">
        <v>164</v>
      </c>
      <c r="F42" s="59" t="s">
        <v>150</v>
      </c>
      <c r="G42" s="59" t="s">
        <v>151</v>
      </c>
      <c r="H42" s="59">
        <v>51202080502</v>
      </c>
      <c r="I42" s="59">
        <v>39.130100300000002</v>
      </c>
      <c r="J42" s="59">
        <v>-86.158897400000001</v>
      </c>
      <c r="K42" s="59" t="s">
        <v>114</v>
      </c>
      <c r="L42" s="68"/>
      <c r="M42" s="70"/>
      <c r="N42" s="62"/>
      <c r="O42" s="62"/>
      <c r="P42" s="59"/>
      <c r="Q42" s="59"/>
      <c r="R42" s="70"/>
      <c r="S42" s="62"/>
      <c r="T42" s="70"/>
      <c r="U42" s="62"/>
      <c r="V42" s="70"/>
      <c r="W42" s="62"/>
      <c r="X42" s="70"/>
      <c r="Y42" s="62"/>
      <c r="Z42" s="70"/>
      <c r="AA42" s="62"/>
      <c r="AB42" s="70"/>
      <c r="AC42" s="71"/>
      <c r="AD42" s="69"/>
      <c r="AE42" s="62"/>
      <c r="AF42" s="68">
        <v>6</v>
      </c>
      <c r="AG42" s="68">
        <v>5</v>
      </c>
      <c r="AH42" s="68">
        <v>5</v>
      </c>
      <c r="AI42" s="68">
        <v>2</v>
      </c>
      <c r="AJ42" s="68">
        <v>6</v>
      </c>
      <c r="AK42" s="68">
        <v>12</v>
      </c>
      <c r="AL42" s="68">
        <v>5</v>
      </c>
      <c r="AM42" s="68">
        <v>1</v>
      </c>
      <c r="AN42" s="68">
        <v>2</v>
      </c>
      <c r="AO42" s="68">
        <v>2</v>
      </c>
      <c r="AP42" s="68">
        <v>0</v>
      </c>
      <c r="AQ42" s="68">
        <v>0</v>
      </c>
      <c r="AR42" s="68">
        <v>0</v>
      </c>
      <c r="AS42" s="68">
        <v>0</v>
      </c>
      <c r="AT42" s="68">
        <v>46</v>
      </c>
      <c r="AU42" s="68" t="s">
        <v>115</v>
      </c>
      <c r="AV42" s="59"/>
      <c r="AW42" s="59"/>
      <c r="AX42" s="59"/>
      <c r="AY42" s="81"/>
      <c r="AZ42" s="82"/>
      <c r="BA42" s="59"/>
      <c r="BB42" s="59"/>
      <c r="BC42" s="59">
        <v>44288</v>
      </c>
      <c r="BD42" s="59">
        <v>679</v>
      </c>
      <c r="BE42" s="59" t="s">
        <v>150</v>
      </c>
      <c r="BF42" s="59">
        <v>51202080502</v>
      </c>
      <c r="BG42" s="59" t="s">
        <v>152</v>
      </c>
      <c r="BH42" s="59">
        <v>39.130100300000002</v>
      </c>
      <c r="BI42" s="59">
        <v>-86.158897400000001</v>
      </c>
      <c r="BJ42" s="59" t="s">
        <v>92</v>
      </c>
      <c r="BK42" s="59"/>
      <c r="BL42" s="59"/>
      <c r="BM42" s="96">
        <v>7.5</v>
      </c>
      <c r="BN42" s="96">
        <v>4.6000000000003816</v>
      </c>
      <c r="BO42" s="99">
        <v>1.35E-2</v>
      </c>
      <c r="BP42" s="92">
        <v>5.4999999999999997E-3</v>
      </c>
      <c r="BQ42" s="99">
        <v>0.31850000000000001</v>
      </c>
      <c r="BR42" s="99">
        <v>0.28049999999999997</v>
      </c>
      <c r="BS42" s="92" t="s">
        <v>98</v>
      </c>
      <c r="BT42" s="93">
        <v>1.9998856712673598E-5</v>
      </c>
      <c r="BU42" s="92">
        <v>10</v>
      </c>
      <c r="BV42" s="92">
        <v>5</v>
      </c>
      <c r="BW42" s="92">
        <v>0</v>
      </c>
      <c r="BX42" s="92">
        <v>10</v>
      </c>
      <c r="BY42" s="92">
        <v>6</v>
      </c>
      <c r="BZ42" s="92">
        <v>8</v>
      </c>
      <c r="CA42" s="92">
        <v>5</v>
      </c>
      <c r="CB42" s="92">
        <v>1</v>
      </c>
      <c r="CC42" s="92">
        <v>2</v>
      </c>
      <c r="CD42" s="92">
        <v>2</v>
      </c>
      <c r="CE42" s="92">
        <v>0</v>
      </c>
      <c r="CF42" s="92">
        <v>2</v>
      </c>
      <c r="CG42" s="92">
        <v>6</v>
      </c>
      <c r="CH42" s="92">
        <v>4</v>
      </c>
      <c r="CI42" s="92">
        <v>61</v>
      </c>
      <c r="CJ42" s="92">
        <v>120</v>
      </c>
      <c r="CK42" s="96">
        <v>6.7</v>
      </c>
      <c r="CL42" s="96">
        <v>4</v>
      </c>
    </row>
    <row r="43" spans="1:90" ht="14" customHeight="1" x14ac:dyDescent="0.35">
      <c r="A43" s="87">
        <v>44092</v>
      </c>
      <c r="B43" s="45">
        <v>670</v>
      </c>
      <c r="C43" s="60">
        <v>670</v>
      </c>
      <c r="D43" s="61" t="s">
        <v>88</v>
      </c>
      <c r="E43" s="61" t="s">
        <v>165</v>
      </c>
      <c r="F43" s="59" t="s">
        <v>150</v>
      </c>
      <c r="G43" s="59" t="s">
        <v>151</v>
      </c>
      <c r="H43" s="59">
        <v>51202080502</v>
      </c>
      <c r="I43" s="59">
        <v>39.119701399999997</v>
      </c>
      <c r="J43" s="59">
        <v>-86.189102199999994</v>
      </c>
      <c r="K43" s="59" t="s">
        <v>114</v>
      </c>
      <c r="L43" s="68"/>
      <c r="M43" s="70"/>
      <c r="N43" s="62"/>
      <c r="O43" s="62"/>
      <c r="P43" s="59"/>
      <c r="Q43" s="59"/>
      <c r="R43" s="70"/>
      <c r="S43" s="62"/>
      <c r="T43" s="70"/>
      <c r="U43" s="62"/>
      <c r="V43" s="70"/>
      <c r="W43" s="62"/>
      <c r="X43" s="70"/>
      <c r="Y43" s="62"/>
      <c r="Z43" s="70"/>
      <c r="AA43" s="62"/>
      <c r="AB43" s="70"/>
      <c r="AC43" s="71"/>
      <c r="AD43" s="69"/>
      <c r="AE43" s="62"/>
      <c r="AF43" s="68">
        <v>6</v>
      </c>
      <c r="AG43" s="68">
        <v>5</v>
      </c>
      <c r="AH43" s="68">
        <v>0</v>
      </c>
      <c r="AI43" s="68">
        <v>10</v>
      </c>
      <c r="AJ43" s="68">
        <v>8</v>
      </c>
      <c r="AK43" s="68">
        <v>9</v>
      </c>
      <c r="AL43" s="68">
        <v>5</v>
      </c>
      <c r="AM43" s="68">
        <v>3</v>
      </c>
      <c r="AN43" s="68">
        <v>4</v>
      </c>
      <c r="AO43" s="68">
        <v>3</v>
      </c>
      <c r="AP43" s="68">
        <v>0</v>
      </c>
      <c r="AQ43" s="68">
        <v>0</v>
      </c>
      <c r="AR43" s="68">
        <v>0</v>
      </c>
      <c r="AS43" s="68">
        <v>0</v>
      </c>
      <c r="AT43" s="68">
        <v>53</v>
      </c>
      <c r="AU43" s="68" t="s">
        <v>115</v>
      </c>
      <c r="AV43" s="59"/>
      <c r="AW43" s="59"/>
      <c r="AX43" s="59"/>
      <c r="AY43" s="81"/>
      <c r="AZ43" s="82"/>
      <c r="BA43" s="59"/>
      <c r="BB43" s="59"/>
      <c r="BC43" s="59">
        <v>44288</v>
      </c>
      <c r="BD43" s="59">
        <v>670</v>
      </c>
      <c r="BE43" s="59" t="s">
        <v>150</v>
      </c>
      <c r="BF43" s="59">
        <v>51202080502</v>
      </c>
      <c r="BG43" s="59" t="s">
        <v>152</v>
      </c>
      <c r="BH43" s="59">
        <v>39.119701399999997</v>
      </c>
      <c r="BI43" s="59">
        <v>-86.189102199999994</v>
      </c>
      <c r="BJ43" s="59" t="s">
        <v>92</v>
      </c>
      <c r="BK43" s="59"/>
      <c r="BL43" s="59"/>
      <c r="BM43" s="96">
        <v>0</v>
      </c>
      <c r="BN43" s="96" t="s">
        <v>96</v>
      </c>
      <c r="BO43" s="99">
        <v>1.4999999999999999E-2</v>
      </c>
      <c r="BP43" s="92">
        <v>4.0000000000000001E-3</v>
      </c>
      <c r="BQ43" s="99">
        <v>0.21199999999999999</v>
      </c>
      <c r="BR43" s="99">
        <v>0.125</v>
      </c>
      <c r="BS43" s="92" t="s">
        <v>98</v>
      </c>
      <c r="BT43" s="93">
        <v>2.0815992393867608E-4</v>
      </c>
      <c r="BU43" s="92">
        <v>10</v>
      </c>
      <c r="BV43" s="92">
        <v>5</v>
      </c>
      <c r="BW43" s="92">
        <v>0</v>
      </c>
      <c r="BX43" s="92">
        <v>8</v>
      </c>
      <c r="BY43" s="92">
        <v>3</v>
      </c>
      <c r="BZ43" s="92">
        <v>6</v>
      </c>
      <c r="CA43" s="92">
        <v>5</v>
      </c>
      <c r="CB43" s="92">
        <v>3</v>
      </c>
      <c r="CC43" s="92">
        <v>2</v>
      </c>
      <c r="CD43" s="92">
        <v>2</v>
      </c>
      <c r="CE43" s="92">
        <v>4</v>
      </c>
      <c r="CF43" s="92">
        <v>3</v>
      </c>
      <c r="CG43" s="92">
        <v>7</v>
      </c>
      <c r="CH43" s="92">
        <v>4</v>
      </c>
      <c r="CI43" s="92">
        <v>62</v>
      </c>
      <c r="CJ43" s="92">
        <v>120</v>
      </c>
      <c r="CK43" s="96">
        <v>7.2</v>
      </c>
      <c r="CL43" s="96">
        <v>5</v>
      </c>
    </row>
    <row r="44" spans="1:90" ht="14" customHeight="1" x14ac:dyDescent="0.35">
      <c r="A44" s="87">
        <v>44092</v>
      </c>
      <c r="B44" s="45">
        <v>669</v>
      </c>
      <c r="C44" s="60">
        <v>669</v>
      </c>
      <c r="D44" s="61" t="s">
        <v>88</v>
      </c>
      <c r="E44" s="61" t="s">
        <v>166</v>
      </c>
      <c r="F44" s="59" t="s">
        <v>150</v>
      </c>
      <c r="G44" s="59" t="s">
        <v>151</v>
      </c>
      <c r="H44" s="59">
        <v>51202080502</v>
      </c>
      <c r="I44" s="59">
        <v>39.082599600000002</v>
      </c>
      <c r="J44" s="59">
        <v>-86.168800399999995</v>
      </c>
      <c r="K44" s="59" t="s">
        <v>92</v>
      </c>
      <c r="L44" s="68">
        <v>0</v>
      </c>
      <c r="M44" s="70"/>
      <c r="N44" s="62">
        <v>20.3</v>
      </c>
      <c r="O44" s="62" t="s">
        <v>93</v>
      </c>
      <c r="P44" s="59">
        <v>18</v>
      </c>
      <c r="Q44" s="59">
        <v>6</v>
      </c>
      <c r="R44" s="70"/>
      <c r="S44" s="62">
        <v>1.2</v>
      </c>
      <c r="T44" s="70" t="s">
        <v>94</v>
      </c>
      <c r="U44" s="62">
        <v>2E-3</v>
      </c>
      <c r="V44" s="70" t="s">
        <v>94</v>
      </c>
      <c r="W44" s="62">
        <v>1.9E-3</v>
      </c>
      <c r="X44" s="70"/>
      <c r="Y44" s="62">
        <v>0.23</v>
      </c>
      <c r="Z44" s="70"/>
      <c r="AA44" s="62">
        <v>0.23</v>
      </c>
      <c r="AB44" s="70" t="s">
        <v>94</v>
      </c>
      <c r="AC44" s="71">
        <v>1.4E-2</v>
      </c>
      <c r="AD44" s="69">
        <v>4.7803797236562664E-3</v>
      </c>
      <c r="AE44" s="62"/>
      <c r="AF44" s="68">
        <v>10</v>
      </c>
      <c r="AG44" s="68">
        <v>5</v>
      </c>
      <c r="AH44" s="68">
        <v>0</v>
      </c>
      <c r="AI44" s="68">
        <v>6</v>
      </c>
      <c r="AJ44" s="68">
        <v>8</v>
      </c>
      <c r="AK44" s="68">
        <v>9</v>
      </c>
      <c r="AL44" s="68">
        <v>5</v>
      </c>
      <c r="AM44" s="68">
        <v>1</v>
      </c>
      <c r="AN44" s="68">
        <v>2</v>
      </c>
      <c r="AO44" s="68">
        <v>2</v>
      </c>
      <c r="AP44" s="68">
        <v>4</v>
      </c>
      <c r="AQ44" s="68">
        <v>1</v>
      </c>
      <c r="AR44" s="68">
        <v>0</v>
      </c>
      <c r="AS44" s="68">
        <v>0</v>
      </c>
      <c r="AT44" s="68">
        <v>53</v>
      </c>
      <c r="AU44" s="68">
        <v>180</v>
      </c>
      <c r="AV44" s="59"/>
      <c r="AW44" s="59"/>
      <c r="AX44" s="59"/>
      <c r="AY44" s="81">
        <f>Y44/U44</f>
        <v>115</v>
      </c>
      <c r="AZ44" s="82">
        <f>AA44/Y44</f>
        <v>1</v>
      </c>
      <c r="BA44" s="82">
        <f>W44/U44</f>
        <v>0.95</v>
      </c>
      <c r="BB44" s="82">
        <f>W44/(U44*3.06)</f>
        <v>0.31045751633986923</v>
      </c>
      <c r="BC44" s="59">
        <v>44288</v>
      </c>
      <c r="BD44" s="59">
        <v>669</v>
      </c>
      <c r="BE44" s="59" t="s">
        <v>150</v>
      </c>
      <c r="BF44" s="59">
        <v>51202080502</v>
      </c>
      <c r="BG44" s="59" t="s">
        <v>152</v>
      </c>
      <c r="BH44" s="59">
        <v>39.082599600000002</v>
      </c>
      <c r="BI44" s="59">
        <v>-86.168800399999995</v>
      </c>
      <c r="BJ44" s="59" t="s">
        <v>92</v>
      </c>
      <c r="BK44" s="59"/>
      <c r="BL44" s="59"/>
      <c r="BM44" s="96">
        <v>11.8</v>
      </c>
      <c r="BN44" s="96">
        <v>0.60000000000037801</v>
      </c>
      <c r="BO44" s="99">
        <v>1.7999999999999999E-2</v>
      </c>
      <c r="BP44" s="92">
        <v>3.0000000000000001E-3</v>
      </c>
      <c r="BQ44" s="99">
        <v>0.35099999999999998</v>
      </c>
      <c r="BR44" s="99">
        <v>0.311</v>
      </c>
      <c r="BS44" s="92" t="s">
        <v>98</v>
      </c>
      <c r="BT44" s="93">
        <v>1.7433512839253174E-5</v>
      </c>
      <c r="BU44" s="92">
        <v>10</v>
      </c>
      <c r="BV44" s="92">
        <v>5</v>
      </c>
      <c r="BW44" s="92">
        <v>5</v>
      </c>
      <c r="BX44" s="92">
        <v>4</v>
      </c>
      <c r="BY44" s="92">
        <v>8</v>
      </c>
      <c r="BZ44" s="92">
        <v>6</v>
      </c>
      <c r="CA44" s="92">
        <v>5</v>
      </c>
      <c r="CB44" s="92">
        <v>1</v>
      </c>
      <c r="CC44" s="92">
        <v>2</v>
      </c>
      <c r="CD44" s="92">
        <v>2</v>
      </c>
      <c r="CE44" s="92">
        <v>4</v>
      </c>
      <c r="CF44" s="92">
        <v>1</v>
      </c>
      <c r="CG44" s="92">
        <v>4</v>
      </c>
      <c r="CH44" s="92">
        <v>4</v>
      </c>
      <c r="CI44" s="92">
        <v>61</v>
      </c>
      <c r="CJ44" s="92">
        <v>120</v>
      </c>
      <c r="CK44" s="96">
        <v>5</v>
      </c>
      <c r="CL44" s="96">
        <v>4</v>
      </c>
    </row>
    <row r="45" spans="1:90" ht="14" customHeight="1" x14ac:dyDescent="0.35">
      <c r="A45" s="87">
        <v>44092</v>
      </c>
      <c r="B45" s="45">
        <v>668</v>
      </c>
      <c r="C45" s="60">
        <v>668</v>
      </c>
      <c r="D45" s="61" t="s">
        <v>88</v>
      </c>
      <c r="E45" s="61" t="s">
        <v>162</v>
      </c>
      <c r="F45" s="59" t="s">
        <v>150</v>
      </c>
      <c r="G45" s="59" t="s">
        <v>151</v>
      </c>
      <c r="H45" s="59">
        <v>51202080502</v>
      </c>
      <c r="I45" s="59">
        <v>39.093498199999999</v>
      </c>
      <c r="J45" s="59">
        <v>-86.208198499999995</v>
      </c>
      <c r="K45" s="59" t="s">
        <v>92</v>
      </c>
      <c r="L45" s="68">
        <v>0</v>
      </c>
      <c r="M45" s="70"/>
      <c r="N45" s="62">
        <v>110.6</v>
      </c>
      <c r="O45" s="62" t="s">
        <v>93</v>
      </c>
      <c r="P45" s="59">
        <v>17</v>
      </c>
      <c r="Q45" s="59">
        <v>6</v>
      </c>
      <c r="R45" s="70"/>
      <c r="S45" s="62">
        <v>7</v>
      </c>
      <c r="T45" s="70"/>
      <c r="U45" s="62">
        <v>2.9000000000000001E-2</v>
      </c>
      <c r="V45" s="70"/>
      <c r="W45" s="62">
        <v>3.0000000000000001E-3</v>
      </c>
      <c r="X45" s="70"/>
      <c r="Y45" s="62">
        <v>0.32300000000000001</v>
      </c>
      <c r="Z45" s="70"/>
      <c r="AA45" s="62">
        <v>1.2E-2</v>
      </c>
      <c r="AB45" s="70"/>
      <c r="AC45" s="71">
        <v>5.1999999999999998E-2</v>
      </c>
      <c r="AD45" s="69">
        <v>1.6482871085618866E-2</v>
      </c>
      <c r="AE45" s="62"/>
      <c r="AF45" s="68">
        <v>14</v>
      </c>
      <c r="AG45" s="68">
        <v>0</v>
      </c>
      <c r="AH45" s="68">
        <v>0</v>
      </c>
      <c r="AI45" s="68">
        <v>10</v>
      </c>
      <c r="AJ45" s="68">
        <v>6</v>
      </c>
      <c r="AK45" s="68">
        <v>9</v>
      </c>
      <c r="AL45" s="68">
        <v>5</v>
      </c>
      <c r="AM45" s="68">
        <v>1</v>
      </c>
      <c r="AN45" s="68">
        <v>2</v>
      </c>
      <c r="AO45" s="68">
        <v>2</v>
      </c>
      <c r="AP45" s="68">
        <v>8</v>
      </c>
      <c r="AQ45" s="68">
        <v>0</v>
      </c>
      <c r="AR45" s="68">
        <v>0</v>
      </c>
      <c r="AS45" s="68">
        <v>0</v>
      </c>
      <c r="AT45" s="68">
        <v>57</v>
      </c>
      <c r="AU45" s="68">
        <v>120</v>
      </c>
      <c r="AV45" s="59"/>
      <c r="AW45" s="59"/>
      <c r="AX45" s="59"/>
      <c r="AY45" s="81">
        <f>Y45/U45</f>
        <v>11.137931034482758</v>
      </c>
      <c r="AZ45" s="82">
        <f>AA45/Y45</f>
        <v>3.7151702786377708E-2</v>
      </c>
      <c r="BA45" s="82">
        <f>W45/U45</f>
        <v>0.10344827586206896</v>
      </c>
      <c r="BB45" s="82">
        <f>W45/(U45*3.06)</f>
        <v>3.3806626098715348E-2</v>
      </c>
      <c r="BC45" s="59">
        <v>44288</v>
      </c>
      <c r="BD45" s="59">
        <v>668</v>
      </c>
      <c r="BE45" s="59" t="s">
        <v>150</v>
      </c>
      <c r="BF45" s="59">
        <v>51202080502</v>
      </c>
      <c r="BG45" s="59" t="s">
        <v>152</v>
      </c>
      <c r="BH45" s="59">
        <v>39.093498199999999</v>
      </c>
      <c r="BI45" s="59">
        <v>-86.208198499999995</v>
      </c>
      <c r="BJ45" s="59" t="s">
        <v>92</v>
      </c>
      <c r="BK45" s="59"/>
      <c r="BL45" s="59"/>
      <c r="BM45" s="96">
        <v>18.3</v>
      </c>
      <c r="BN45" s="96">
        <v>1.4000000000002899</v>
      </c>
      <c r="BO45" s="99">
        <v>1.4999999999999999E-2</v>
      </c>
      <c r="BP45" s="92">
        <v>3.0000000000000001E-3</v>
      </c>
      <c r="BQ45" s="99">
        <v>0.34300000000000003</v>
      </c>
      <c r="BR45" s="99">
        <v>0.29499999999999998</v>
      </c>
      <c r="BS45" s="92" t="s">
        <v>98</v>
      </c>
      <c r="BT45" s="93">
        <v>1.8302283595782992E-4</v>
      </c>
      <c r="BU45" s="92">
        <v>14</v>
      </c>
      <c r="BV45" s="92">
        <v>5</v>
      </c>
      <c r="BW45" s="92">
        <v>0</v>
      </c>
      <c r="BX45" s="92">
        <v>6</v>
      </c>
      <c r="BY45" s="92">
        <v>6</v>
      </c>
      <c r="BZ45" s="92">
        <v>6</v>
      </c>
      <c r="CA45" s="92">
        <v>8</v>
      </c>
      <c r="CB45" s="92">
        <v>3</v>
      </c>
      <c r="CC45" s="92">
        <v>2</v>
      </c>
      <c r="CD45" s="92">
        <v>3</v>
      </c>
      <c r="CE45" s="92">
        <v>4</v>
      </c>
      <c r="CF45" s="92">
        <v>1</v>
      </c>
      <c r="CG45" s="92">
        <v>0</v>
      </c>
      <c r="CH45" s="92">
        <v>0</v>
      </c>
      <c r="CI45" s="92">
        <v>58</v>
      </c>
      <c r="CJ45" s="92">
        <v>120</v>
      </c>
      <c r="CK45" s="96">
        <v>5.6</v>
      </c>
      <c r="CL45" s="96">
        <v>5</v>
      </c>
    </row>
    <row r="46" spans="1:90" ht="14" customHeight="1" x14ac:dyDescent="0.35">
      <c r="A46" s="87">
        <v>44092</v>
      </c>
      <c r="B46" s="45">
        <v>662</v>
      </c>
      <c r="C46" s="60">
        <v>662</v>
      </c>
      <c r="D46" s="61" t="s">
        <v>167</v>
      </c>
      <c r="E46" s="61" t="s">
        <v>162</v>
      </c>
      <c r="F46" s="59" t="s">
        <v>155</v>
      </c>
      <c r="G46" s="59" t="s">
        <v>151</v>
      </c>
      <c r="H46" s="59">
        <v>51202080503</v>
      </c>
      <c r="I46" s="59">
        <v>39.089099900000001</v>
      </c>
      <c r="J46" s="59">
        <v>-86.220497100000003</v>
      </c>
      <c r="K46" s="59" t="s">
        <v>92</v>
      </c>
      <c r="L46" s="68">
        <v>2</v>
      </c>
      <c r="M46" s="70" t="s">
        <v>94</v>
      </c>
      <c r="N46" s="62">
        <v>1</v>
      </c>
      <c r="O46" s="62" t="s">
        <v>93</v>
      </c>
      <c r="P46" s="59">
        <v>19</v>
      </c>
      <c r="Q46" s="59">
        <v>7</v>
      </c>
      <c r="R46" s="70"/>
      <c r="S46" s="62">
        <v>28.5</v>
      </c>
      <c r="T46" s="70"/>
      <c r="U46" s="62">
        <v>0.10100000000000001</v>
      </c>
      <c r="V46" s="70"/>
      <c r="W46" s="62">
        <v>5.0000000000000001E-3</v>
      </c>
      <c r="X46" s="70"/>
      <c r="Y46" s="62">
        <v>1.208</v>
      </c>
      <c r="Z46" s="70" t="s">
        <v>94</v>
      </c>
      <c r="AA46" s="62">
        <v>7.9000000000000008E-3</v>
      </c>
      <c r="AB46" s="70" t="s">
        <v>94</v>
      </c>
      <c r="AC46" s="71">
        <v>1.4E-2</v>
      </c>
      <c r="AD46" s="69">
        <v>5.1299211086880098E-2</v>
      </c>
      <c r="AE46" s="62"/>
      <c r="AF46" s="68">
        <v>0</v>
      </c>
      <c r="AG46" s="68">
        <v>0</v>
      </c>
      <c r="AH46" s="68">
        <v>0</v>
      </c>
      <c r="AI46" s="68">
        <v>10</v>
      </c>
      <c r="AJ46" s="68">
        <v>6</v>
      </c>
      <c r="AK46" s="68">
        <v>9</v>
      </c>
      <c r="AL46" s="68">
        <v>5</v>
      </c>
      <c r="AM46" s="68">
        <v>1</v>
      </c>
      <c r="AN46" s="68">
        <v>0</v>
      </c>
      <c r="AO46" s="68">
        <v>2</v>
      </c>
      <c r="AP46" s="68">
        <v>7</v>
      </c>
      <c r="AQ46" s="68">
        <v>1</v>
      </c>
      <c r="AR46" s="68">
        <v>0</v>
      </c>
      <c r="AS46" s="68">
        <v>0</v>
      </c>
      <c r="AT46" s="68">
        <v>41</v>
      </c>
      <c r="AU46" s="68">
        <v>120</v>
      </c>
      <c r="AV46" s="59"/>
      <c r="AW46" s="59"/>
      <c r="AX46" s="59"/>
      <c r="AY46" s="81">
        <f>Y46/U46</f>
        <v>11.960396039603959</v>
      </c>
      <c r="AZ46" s="82">
        <f>AA46/Y46</f>
        <v>6.5397350993377495E-3</v>
      </c>
      <c r="BA46" s="82">
        <f>W46/U46</f>
        <v>4.95049504950495E-2</v>
      </c>
      <c r="BB46" s="82">
        <f>W46/(U46*3.06)</f>
        <v>1.6178088397075002E-2</v>
      </c>
      <c r="BC46" s="59">
        <v>44288</v>
      </c>
      <c r="BD46" s="59">
        <v>662</v>
      </c>
      <c r="BE46" s="59" t="s">
        <v>155</v>
      </c>
      <c r="BF46" s="59">
        <v>51202080503</v>
      </c>
      <c r="BG46" s="59" t="s">
        <v>152</v>
      </c>
      <c r="BH46" s="59">
        <v>39.089099900000001</v>
      </c>
      <c r="BI46" s="59">
        <v>-86.220497100000003</v>
      </c>
      <c r="BJ46" s="59" t="s">
        <v>92</v>
      </c>
      <c r="BK46" s="59"/>
      <c r="BL46" s="59"/>
      <c r="BM46" s="96">
        <v>13.5</v>
      </c>
      <c r="BN46" s="96">
        <v>1.7999999999998018</v>
      </c>
      <c r="BO46" s="99">
        <v>2.1499999999999998E-2</v>
      </c>
      <c r="BP46" s="92">
        <v>3.0000000000000001E-3</v>
      </c>
      <c r="BQ46" s="99">
        <v>0.36099999999999999</v>
      </c>
      <c r="BR46" s="99">
        <v>0.247</v>
      </c>
      <c r="BS46" s="92" t="s">
        <v>98</v>
      </c>
      <c r="BT46" s="93">
        <v>1.8302498938478307E-5</v>
      </c>
      <c r="BU46" s="92">
        <v>0</v>
      </c>
      <c r="BV46" s="92">
        <v>0</v>
      </c>
      <c r="BW46" s="92">
        <v>0</v>
      </c>
      <c r="BX46" s="92">
        <v>8</v>
      </c>
      <c r="BY46" s="92">
        <v>6</v>
      </c>
      <c r="BZ46" s="92">
        <v>6</v>
      </c>
      <c r="CA46" s="92">
        <v>0</v>
      </c>
      <c r="CB46" s="92">
        <v>3</v>
      </c>
      <c r="CC46" s="92">
        <v>4</v>
      </c>
      <c r="CD46" s="92">
        <v>3</v>
      </c>
      <c r="CE46" s="92">
        <v>8</v>
      </c>
      <c r="CF46" s="92">
        <v>1</v>
      </c>
      <c r="CG46" s="92">
        <v>0</v>
      </c>
      <c r="CH46" s="92">
        <v>0</v>
      </c>
      <c r="CI46" s="92">
        <v>39</v>
      </c>
      <c r="CJ46" s="92">
        <v>120</v>
      </c>
      <c r="CK46" s="96">
        <v>5.6</v>
      </c>
      <c r="CL46" s="96">
        <v>4</v>
      </c>
    </row>
    <row r="47" spans="1:90" ht="14" customHeight="1" x14ac:dyDescent="0.35">
      <c r="A47" s="87">
        <v>44092</v>
      </c>
      <c r="B47" s="45">
        <v>647</v>
      </c>
      <c r="C47" s="60">
        <v>647</v>
      </c>
      <c r="D47" s="61" t="s">
        <v>157</v>
      </c>
      <c r="E47" s="61" t="s">
        <v>158</v>
      </c>
      <c r="F47" s="59" t="s">
        <v>159</v>
      </c>
      <c r="G47" s="59" t="s">
        <v>151</v>
      </c>
      <c r="H47" s="59">
        <v>51202080501</v>
      </c>
      <c r="I47" s="59">
        <v>39.1305008</v>
      </c>
      <c r="J47" s="59">
        <v>-86.118103000000005</v>
      </c>
      <c r="K47" s="59" t="s">
        <v>92</v>
      </c>
      <c r="L47" s="68">
        <v>0</v>
      </c>
      <c r="M47" s="70"/>
      <c r="N47" s="62">
        <v>21.3</v>
      </c>
      <c r="O47" s="62" t="s">
        <v>93</v>
      </c>
      <c r="P47" s="59">
        <v>17.5</v>
      </c>
      <c r="Q47" s="59">
        <v>6</v>
      </c>
      <c r="R47" s="70"/>
      <c r="S47" s="62">
        <v>5.2</v>
      </c>
      <c r="T47" s="70"/>
      <c r="U47" s="62">
        <v>0.01</v>
      </c>
      <c r="V47" s="70"/>
      <c r="W47" s="62">
        <v>2E-3</v>
      </c>
      <c r="X47" s="70" t="s">
        <v>94</v>
      </c>
      <c r="Y47" s="62">
        <v>0.1</v>
      </c>
      <c r="Z47" s="70" t="s">
        <v>94</v>
      </c>
      <c r="AA47" s="62">
        <v>7.9000000000000008E-3</v>
      </c>
      <c r="AB47" s="70" t="s">
        <v>94</v>
      </c>
      <c r="AC47" s="71">
        <v>1.4E-2</v>
      </c>
      <c r="AD47" s="69">
        <v>4.6061477057754681E-3</v>
      </c>
      <c r="AE47" s="62"/>
      <c r="AF47" s="68">
        <v>10</v>
      </c>
      <c r="AG47" s="68">
        <v>2.5</v>
      </c>
      <c r="AH47" s="68">
        <v>0</v>
      </c>
      <c r="AI47" s="68">
        <v>16</v>
      </c>
      <c r="AJ47" s="68">
        <v>8</v>
      </c>
      <c r="AK47" s="68">
        <v>12</v>
      </c>
      <c r="AL47" s="68">
        <v>5</v>
      </c>
      <c r="AM47" s="68">
        <v>4</v>
      </c>
      <c r="AN47" s="68">
        <v>2</v>
      </c>
      <c r="AO47" s="68">
        <v>3</v>
      </c>
      <c r="AP47" s="68">
        <v>6</v>
      </c>
      <c r="AQ47" s="68">
        <v>1</v>
      </c>
      <c r="AR47" s="68">
        <v>0</v>
      </c>
      <c r="AS47" s="68">
        <v>0</v>
      </c>
      <c r="AT47" s="68">
        <v>69.5</v>
      </c>
      <c r="AU47" s="68">
        <v>222</v>
      </c>
      <c r="AV47" s="59"/>
      <c r="AW47" s="59"/>
      <c r="AX47" s="59"/>
      <c r="AY47" s="81">
        <f>Y47/U47</f>
        <v>10</v>
      </c>
      <c r="AZ47" s="82">
        <f>AA47/Y47</f>
        <v>7.9000000000000001E-2</v>
      </c>
      <c r="BA47" s="82">
        <f>W47/U47</f>
        <v>0.2</v>
      </c>
      <c r="BB47" s="82">
        <f>W47/(U47*3.06)</f>
        <v>6.5359477124182996E-2</v>
      </c>
      <c r="BC47" s="59">
        <v>44288</v>
      </c>
      <c r="BD47" s="59">
        <v>647</v>
      </c>
      <c r="BE47" s="59" t="s">
        <v>159</v>
      </c>
      <c r="BF47" s="59">
        <v>51202080501</v>
      </c>
      <c r="BG47" s="59" t="s">
        <v>152</v>
      </c>
      <c r="BH47" s="59">
        <v>39.1305008</v>
      </c>
      <c r="BI47" s="59">
        <v>-86.118103000000005</v>
      </c>
      <c r="BJ47" s="59" t="s">
        <v>92</v>
      </c>
      <c r="BK47" s="59"/>
      <c r="BL47" s="59"/>
      <c r="BM47" s="96">
        <v>5.0999999999999996</v>
      </c>
      <c r="BN47" s="96">
        <v>1.1999999999998678</v>
      </c>
      <c r="BO47" s="99">
        <v>1.7999999999999999E-2</v>
      </c>
      <c r="BP47" s="92">
        <v>3.0000000000000001E-3</v>
      </c>
      <c r="BQ47" s="99">
        <v>0.32200000000000001</v>
      </c>
      <c r="BR47" s="99">
        <v>0.252</v>
      </c>
      <c r="BS47" s="92" t="s">
        <v>98</v>
      </c>
      <c r="BT47" s="93">
        <v>2.1321209329545642E-5</v>
      </c>
      <c r="BU47" s="92">
        <v>14</v>
      </c>
      <c r="BV47" s="92">
        <v>0</v>
      </c>
      <c r="BW47" s="92">
        <v>0</v>
      </c>
      <c r="BX47" s="92">
        <v>16</v>
      </c>
      <c r="BY47" s="92">
        <v>8</v>
      </c>
      <c r="BZ47" s="92">
        <v>9</v>
      </c>
      <c r="CA47" s="92">
        <v>7</v>
      </c>
      <c r="CB47" s="92">
        <v>2</v>
      </c>
      <c r="CC47" s="92">
        <v>4</v>
      </c>
      <c r="CD47" s="92">
        <v>3</v>
      </c>
      <c r="CE47" s="92">
        <v>6</v>
      </c>
      <c r="CF47" s="92">
        <v>6</v>
      </c>
      <c r="CG47" s="92">
        <v>6</v>
      </c>
      <c r="CH47" s="92">
        <v>4</v>
      </c>
      <c r="CI47" s="92">
        <v>85</v>
      </c>
      <c r="CJ47" s="92">
        <v>50</v>
      </c>
      <c r="CK47" s="96">
        <v>7.5</v>
      </c>
      <c r="CL47" s="96">
        <v>4</v>
      </c>
    </row>
    <row r="48" spans="1:90" ht="14" customHeight="1" x14ac:dyDescent="0.35">
      <c r="A48" s="87">
        <v>44092</v>
      </c>
      <c r="B48" s="45">
        <v>644</v>
      </c>
      <c r="C48" s="60">
        <v>644</v>
      </c>
      <c r="D48" s="61" t="s">
        <v>168</v>
      </c>
      <c r="E48" s="62" t="s">
        <v>169</v>
      </c>
      <c r="F48" s="59" t="s">
        <v>159</v>
      </c>
      <c r="G48" s="59" t="s">
        <v>151</v>
      </c>
      <c r="H48" s="59">
        <v>51202080501</v>
      </c>
      <c r="I48" s="59">
        <v>39.144500700000002</v>
      </c>
      <c r="J48" s="59">
        <v>-86.108100899999997</v>
      </c>
      <c r="K48" s="59" t="s">
        <v>92</v>
      </c>
      <c r="L48" s="68">
        <v>2</v>
      </c>
      <c r="M48" s="70" t="s">
        <v>132</v>
      </c>
      <c r="N48" s="62">
        <v>2419.6</v>
      </c>
      <c r="O48" s="62" t="s">
        <v>93</v>
      </c>
      <c r="P48" s="59">
        <v>16</v>
      </c>
      <c r="Q48" s="59">
        <v>6</v>
      </c>
      <c r="R48" s="70"/>
      <c r="S48" s="62">
        <v>10</v>
      </c>
      <c r="T48" s="70"/>
      <c r="U48" s="62">
        <v>3.3000000000000002E-2</v>
      </c>
      <c r="V48" s="70"/>
      <c r="W48" s="62">
        <v>3.0000000000000001E-3</v>
      </c>
      <c r="X48" s="70"/>
      <c r="Y48" s="62">
        <v>0.44600000000000001</v>
      </c>
      <c r="Z48" s="70"/>
      <c r="AA48" s="62">
        <v>1.7000000000000001E-2</v>
      </c>
      <c r="AB48" s="70"/>
      <c r="AC48" s="71">
        <v>0.05</v>
      </c>
      <c r="AD48" s="69">
        <v>1.4705184033384121E-2</v>
      </c>
      <c r="AE48" s="62"/>
      <c r="AF48" s="68">
        <v>10</v>
      </c>
      <c r="AG48" s="68">
        <v>5</v>
      </c>
      <c r="AH48" s="68">
        <v>5</v>
      </c>
      <c r="AI48" s="68">
        <v>6</v>
      </c>
      <c r="AJ48" s="68">
        <v>3</v>
      </c>
      <c r="AK48" s="68">
        <v>0</v>
      </c>
      <c r="AL48" s="68">
        <v>8</v>
      </c>
      <c r="AM48" s="68">
        <v>5</v>
      </c>
      <c r="AN48" s="68">
        <v>2</v>
      </c>
      <c r="AO48" s="68">
        <v>3</v>
      </c>
      <c r="AP48" s="68">
        <v>4</v>
      </c>
      <c r="AQ48" s="68">
        <v>0</v>
      </c>
      <c r="AR48" s="68">
        <v>0</v>
      </c>
      <c r="AS48" s="68">
        <v>0</v>
      </c>
      <c r="AT48" s="68">
        <v>51</v>
      </c>
      <c r="AU48" s="68">
        <v>222</v>
      </c>
      <c r="AV48" s="59"/>
      <c r="AW48" s="59"/>
      <c r="AX48" s="59"/>
      <c r="AY48" s="81">
        <f>Y48/U48</f>
        <v>13.515151515151516</v>
      </c>
      <c r="AZ48" s="82">
        <f>AA48/Y48</f>
        <v>3.811659192825112E-2</v>
      </c>
      <c r="BA48" s="82">
        <f>W48/U48</f>
        <v>9.0909090909090912E-2</v>
      </c>
      <c r="BB48" s="82">
        <f>W48/(U48*3.06)</f>
        <v>2.9708853238265002E-2</v>
      </c>
      <c r="BC48" s="59">
        <v>44288</v>
      </c>
      <c r="BD48" s="59">
        <v>644</v>
      </c>
      <c r="BE48" s="59" t="s">
        <v>159</v>
      </c>
      <c r="BF48" s="59">
        <v>51202080501</v>
      </c>
      <c r="BG48" s="59" t="s">
        <v>152</v>
      </c>
      <c r="BH48" s="59">
        <v>39.144500700000002</v>
      </c>
      <c r="BI48" s="59">
        <v>-86.108100899999997</v>
      </c>
      <c r="BJ48" s="59" t="s">
        <v>92</v>
      </c>
      <c r="BK48" s="59"/>
      <c r="BL48" s="59"/>
      <c r="BM48" s="96">
        <v>0</v>
      </c>
      <c r="BN48" s="96">
        <v>1.5999999999998238</v>
      </c>
      <c r="BO48" s="99">
        <v>2.1999999999999999E-2</v>
      </c>
      <c r="BP48" s="92">
        <v>4.0000000000000001E-3</v>
      </c>
      <c r="BQ48" s="99">
        <v>0.374</v>
      </c>
      <c r="BR48" s="99">
        <v>0.24299999999999999</v>
      </c>
      <c r="BS48" s="92" t="s">
        <v>98</v>
      </c>
      <c r="BT48" s="93">
        <v>2.4982726646795366E-5</v>
      </c>
      <c r="BU48" s="92">
        <v>10</v>
      </c>
      <c r="BV48" s="92">
        <v>0</v>
      </c>
      <c r="BW48" s="92">
        <v>0</v>
      </c>
      <c r="BX48" s="92">
        <v>12</v>
      </c>
      <c r="BY48" s="92">
        <v>8</v>
      </c>
      <c r="BZ48" s="92">
        <v>9</v>
      </c>
      <c r="CA48" s="92">
        <v>5</v>
      </c>
      <c r="CB48" s="92">
        <v>1</v>
      </c>
      <c r="CC48" s="92">
        <v>2</v>
      </c>
      <c r="CD48" s="92">
        <v>2</v>
      </c>
      <c r="CE48" s="92">
        <v>6</v>
      </c>
      <c r="CF48" s="92">
        <v>7</v>
      </c>
      <c r="CG48" s="92">
        <v>4</v>
      </c>
      <c r="CH48" s="92">
        <v>6</v>
      </c>
      <c r="CI48" s="92">
        <v>72</v>
      </c>
      <c r="CJ48" s="92">
        <v>120</v>
      </c>
      <c r="CK48" s="96">
        <v>9.5</v>
      </c>
      <c r="CL48" s="96">
        <v>4</v>
      </c>
    </row>
    <row r="49" spans="1:90" ht="14" customHeight="1" x14ac:dyDescent="0.35">
      <c r="A49" s="87">
        <v>44092</v>
      </c>
      <c r="B49" s="45">
        <v>642</v>
      </c>
      <c r="C49" s="60">
        <v>642</v>
      </c>
      <c r="D49" s="61" t="s">
        <v>170</v>
      </c>
      <c r="E49" s="62" t="s">
        <v>169</v>
      </c>
      <c r="F49" s="59" t="s">
        <v>159</v>
      </c>
      <c r="G49" s="59" t="s">
        <v>151</v>
      </c>
      <c r="H49" s="59">
        <v>51202080501</v>
      </c>
      <c r="I49" s="59">
        <v>39.164299</v>
      </c>
      <c r="J49" s="59">
        <v>-86.098899799999998</v>
      </c>
      <c r="K49" s="59" t="s">
        <v>114</v>
      </c>
      <c r="L49" s="68"/>
      <c r="M49" s="70"/>
      <c r="N49" s="62"/>
      <c r="O49" s="62"/>
      <c r="P49" s="59"/>
      <c r="Q49" s="59"/>
      <c r="R49" s="70"/>
      <c r="S49" s="62"/>
      <c r="T49" s="70"/>
      <c r="U49" s="62"/>
      <c r="V49" s="70"/>
      <c r="W49" s="62"/>
      <c r="X49" s="70"/>
      <c r="Y49" s="62"/>
      <c r="Z49" s="70"/>
      <c r="AA49" s="62"/>
      <c r="AB49" s="70"/>
      <c r="AC49" s="71"/>
      <c r="AD49" s="69"/>
      <c r="AE49" s="62"/>
      <c r="AF49" s="68">
        <v>14</v>
      </c>
      <c r="AG49" s="68">
        <v>5</v>
      </c>
      <c r="AH49" s="68">
        <v>5</v>
      </c>
      <c r="AI49" s="68">
        <v>4</v>
      </c>
      <c r="AJ49" s="68">
        <v>8</v>
      </c>
      <c r="AK49" s="68">
        <v>12</v>
      </c>
      <c r="AL49" s="68">
        <v>5</v>
      </c>
      <c r="AM49" s="68">
        <v>5</v>
      </c>
      <c r="AN49" s="68">
        <v>4</v>
      </c>
      <c r="AO49" s="68">
        <v>3</v>
      </c>
      <c r="AP49" s="68">
        <v>4</v>
      </c>
      <c r="AQ49" s="68">
        <v>0</v>
      </c>
      <c r="AR49" s="68">
        <v>0</v>
      </c>
      <c r="AS49" s="68">
        <v>0</v>
      </c>
      <c r="AT49" s="68">
        <v>69</v>
      </c>
      <c r="AU49" s="68" t="s">
        <v>115</v>
      </c>
      <c r="AV49" s="59"/>
      <c r="AW49" s="59"/>
      <c r="AX49" s="59"/>
      <c r="AY49" s="81"/>
      <c r="AZ49" s="82"/>
      <c r="BA49" s="59"/>
      <c r="BB49" s="59"/>
      <c r="BC49" s="59">
        <v>44288</v>
      </c>
      <c r="BD49" s="59">
        <v>642</v>
      </c>
      <c r="BE49" s="59" t="s">
        <v>159</v>
      </c>
      <c r="BF49" s="59">
        <v>51202080501</v>
      </c>
      <c r="BG49" s="59" t="s">
        <v>152</v>
      </c>
      <c r="BH49" s="59">
        <v>39.164299</v>
      </c>
      <c r="BI49" s="59">
        <v>-86.098899799999998</v>
      </c>
      <c r="BJ49" s="59" t="s">
        <v>92</v>
      </c>
      <c r="BK49" s="59"/>
      <c r="BL49" s="59"/>
      <c r="BM49" s="96">
        <v>6.3</v>
      </c>
      <c r="BN49" s="96">
        <v>0.57500000000015872</v>
      </c>
      <c r="BO49" s="99">
        <v>1.9E-2</v>
      </c>
      <c r="BP49" s="92">
        <v>4.0000000000000001E-3</v>
      </c>
      <c r="BQ49" s="99">
        <v>0.15</v>
      </c>
      <c r="BR49" s="99">
        <v>0.10299999999999999</v>
      </c>
      <c r="BS49" s="92" t="s">
        <v>98</v>
      </c>
      <c r="BT49" s="93">
        <v>1.6068228989907704E-4</v>
      </c>
      <c r="BU49" s="92">
        <v>14</v>
      </c>
      <c r="BV49" s="92">
        <v>5</v>
      </c>
      <c r="BW49" s="92">
        <v>5</v>
      </c>
      <c r="BX49" s="92">
        <v>10</v>
      </c>
      <c r="BY49" s="92">
        <v>8</v>
      </c>
      <c r="BZ49" s="92">
        <v>9</v>
      </c>
      <c r="CA49" s="92">
        <v>2.5</v>
      </c>
      <c r="CB49" s="92">
        <v>3.5</v>
      </c>
      <c r="CC49" s="92">
        <v>1</v>
      </c>
      <c r="CD49" s="92">
        <v>3</v>
      </c>
      <c r="CE49" s="92">
        <v>2</v>
      </c>
      <c r="CF49" s="92">
        <v>5</v>
      </c>
      <c r="CG49" s="92">
        <v>6</v>
      </c>
      <c r="CH49" s="92">
        <v>7</v>
      </c>
      <c r="CI49" s="92">
        <v>81</v>
      </c>
      <c r="CJ49" s="92">
        <v>50</v>
      </c>
      <c r="CK49" s="96">
        <v>4</v>
      </c>
      <c r="CL49" s="96">
        <v>5</v>
      </c>
    </row>
    <row r="50" spans="1:90" ht="14" customHeight="1" x14ac:dyDescent="0.35">
      <c r="A50" s="87">
        <v>44092</v>
      </c>
      <c r="B50" s="45">
        <v>636</v>
      </c>
      <c r="C50" s="60">
        <v>636</v>
      </c>
      <c r="D50" s="61" t="s">
        <v>171</v>
      </c>
      <c r="E50" s="61" t="s">
        <v>172</v>
      </c>
      <c r="F50" s="59" t="s">
        <v>155</v>
      </c>
      <c r="G50" s="59" t="s">
        <v>151</v>
      </c>
      <c r="H50" s="59">
        <v>51202080503</v>
      </c>
      <c r="I50" s="59">
        <v>39.094799000000002</v>
      </c>
      <c r="J50" s="59">
        <v>-86.262702899999994</v>
      </c>
      <c r="K50" s="59" t="s">
        <v>92</v>
      </c>
      <c r="L50" s="68">
        <v>0</v>
      </c>
      <c r="M50" s="70"/>
      <c r="N50" s="62">
        <v>2</v>
      </c>
      <c r="O50" s="62" t="s">
        <v>93</v>
      </c>
      <c r="P50" s="59">
        <v>16.7</v>
      </c>
      <c r="Q50" s="59">
        <v>6</v>
      </c>
      <c r="R50" s="70"/>
      <c r="S50" s="62">
        <v>1.5</v>
      </c>
      <c r="T50" s="70"/>
      <c r="U50" s="62">
        <v>2E-3</v>
      </c>
      <c r="V50" s="70"/>
      <c r="W50" s="62">
        <v>3.0000000000000001E-3</v>
      </c>
      <c r="X50" s="70" t="s">
        <v>94</v>
      </c>
      <c r="Y50" s="62">
        <v>0.1</v>
      </c>
      <c r="Z50" s="70" t="s">
        <v>94</v>
      </c>
      <c r="AA50" s="62">
        <v>7.9000000000000008E-3</v>
      </c>
      <c r="AB50" s="70" t="s">
        <v>94</v>
      </c>
      <c r="AC50" s="71">
        <v>1.4E-2</v>
      </c>
      <c r="AD50" s="69">
        <v>4.3393280385183005E-3</v>
      </c>
      <c r="AE50" s="62"/>
      <c r="AF50" s="68">
        <v>10</v>
      </c>
      <c r="AG50" s="68">
        <v>5</v>
      </c>
      <c r="AH50" s="68">
        <v>0</v>
      </c>
      <c r="AI50" s="68">
        <v>10</v>
      </c>
      <c r="AJ50" s="68">
        <v>6</v>
      </c>
      <c r="AK50" s="68">
        <v>12</v>
      </c>
      <c r="AL50" s="68">
        <v>5</v>
      </c>
      <c r="AM50" s="68">
        <v>4</v>
      </c>
      <c r="AN50" s="68">
        <v>2</v>
      </c>
      <c r="AO50" s="68">
        <v>2</v>
      </c>
      <c r="AP50" s="68">
        <v>6</v>
      </c>
      <c r="AQ50" s="68">
        <v>0</v>
      </c>
      <c r="AR50" s="68">
        <v>0</v>
      </c>
      <c r="AS50" s="68">
        <v>4</v>
      </c>
      <c r="AT50" s="68">
        <v>66</v>
      </c>
      <c r="AU50" s="68">
        <v>120</v>
      </c>
      <c r="AV50" s="59"/>
      <c r="AW50" s="59"/>
      <c r="AX50" s="59"/>
      <c r="AY50" s="81">
        <f>Y50/U50</f>
        <v>50</v>
      </c>
      <c r="AZ50" s="82">
        <f>AA50/Y50</f>
        <v>7.9000000000000001E-2</v>
      </c>
      <c r="BA50" s="82">
        <f>W50/U50</f>
        <v>1.5</v>
      </c>
      <c r="BB50" s="82">
        <f>W50/(U50*3.06)</f>
        <v>0.49019607843137253</v>
      </c>
      <c r="BC50" s="59">
        <v>44288</v>
      </c>
      <c r="BD50" s="59">
        <v>636</v>
      </c>
      <c r="BE50" s="59" t="s">
        <v>155</v>
      </c>
      <c r="BF50" s="59">
        <v>51202080503</v>
      </c>
      <c r="BG50" s="59" t="s">
        <v>152</v>
      </c>
      <c r="BH50" s="59">
        <v>39.094799000000002</v>
      </c>
      <c r="BI50" s="59">
        <v>-86.262702899999994</v>
      </c>
      <c r="BJ50" s="59" t="s">
        <v>92</v>
      </c>
      <c r="BK50" s="59"/>
      <c r="BL50" s="59"/>
      <c r="BM50" s="96">
        <v>1</v>
      </c>
      <c r="BN50" s="96" t="s">
        <v>96</v>
      </c>
      <c r="BO50" s="99">
        <v>1.9E-2</v>
      </c>
      <c r="BP50" s="92">
        <v>3.5000000000000001E-3</v>
      </c>
      <c r="BQ50" s="99">
        <v>0.125</v>
      </c>
      <c r="BR50" s="99">
        <v>9.5000000000000001E-2</v>
      </c>
      <c r="BS50" s="92" t="s">
        <v>98</v>
      </c>
      <c r="BT50" s="93">
        <v>7.0163161741097999E-5</v>
      </c>
      <c r="BU50" s="92">
        <v>10</v>
      </c>
      <c r="BV50" s="92">
        <v>0</v>
      </c>
      <c r="BW50" s="92">
        <v>0</v>
      </c>
      <c r="BX50" s="92">
        <v>4</v>
      </c>
      <c r="BY50" s="92">
        <v>6</v>
      </c>
      <c r="BZ50" s="92">
        <v>9</v>
      </c>
      <c r="CA50" s="92">
        <v>5</v>
      </c>
      <c r="CB50" s="92">
        <v>5</v>
      </c>
      <c r="CC50" s="92">
        <v>0</v>
      </c>
      <c r="CD50" s="92">
        <v>2</v>
      </c>
      <c r="CE50" s="92">
        <v>4</v>
      </c>
      <c r="CF50" s="92">
        <v>5</v>
      </c>
      <c r="CG50" s="92">
        <v>6</v>
      </c>
      <c r="CH50" s="92">
        <v>4</v>
      </c>
      <c r="CI50" s="92">
        <v>60</v>
      </c>
      <c r="CJ50" s="92">
        <v>25</v>
      </c>
      <c r="CK50" s="96">
        <v>8</v>
      </c>
      <c r="CL50" s="96">
        <v>4.5</v>
      </c>
    </row>
    <row r="51" spans="1:90" ht="14" customHeight="1" x14ac:dyDescent="0.35">
      <c r="A51" s="87">
        <v>44092</v>
      </c>
      <c r="B51" s="45">
        <v>631</v>
      </c>
      <c r="C51" s="60">
        <v>631</v>
      </c>
      <c r="D51" s="61" t="s">
        <v>173</v>
      </c>
      <c r="E51" s="61" t="s">
        <v>162</v>
      </c>
      <c r="F51" s="59" t="s">
        <v>155</v>
      </c>
      <c r="G51" s="59" t="s">
        <v>151</v>
      </c>
      <c r="H51" s="59">
        <v>51202080503</v>
      </c>
      <c r="I51" s="59">
        <v>39.084499399999999</v>
      </c>
      <c r="J51" s="59">
        <v>-86.249298100000004</v>
      </c>
      <c r="K51" s="59" t="s">
        <v>114</v>
      </c>
      <c r="L51" s="68"/>
      <c r="M51" s="70"/>
      <c r="N51" s="62"/>
      <c r="O51" s="62"/>
      <c r="P51" s="59"/>
      <c r="Q51" s="59"/>
      <c r="R51" s="70"/>
      <c r="S51" s="62"/>
      <c r="T51" s="70"/>
      <c r="U51" s="62"/>
      <c r="V51" s="70"/>
      <c r="W51" s="62"/>
      <c r="X51" s="70"/>
      <c r="Y51" s="62"/>
      <c r="Z51" s="70"/>
      <c r="AA51" s="62"/>
      <c r="AB51" s="70"/>
      <c r="AC51" s="71"/>
      <c r="AD51" s="69"/>
      <c r="AE51" s="62"/>
      <c r="AF51" s="68">
        <v>0</v>
      </c>
      <c r="AG51" s="68">
        <v>5</v>
      </c>
      <c r="AH51" s="68">
        <v>5</v>
      </c>
      <c r="AI51" s="68">
        <v>10</v>
      </c>
      <c r="AJ51" s="68">
        <v>3</v>
      </c>
      <c r="AK51" s="68">
        <v>9</v>
      </c>
      <c r="AL51" s="68">
        <v>5</v>
      </c>
      <c r="AM51" s="68">
        <v>5</v>
      </c>
      <c r="AN51" s="68">
        <v>4</v>
      </c>
      <c r="AO51" s="68">
        <v>2</v>
      </c>
      <c r="AP51" s="68">
        <v>8</v>
      </c>
      <c r="AQ51" s="68">
        <v>1</v>
      </c>
      <c r="AR51" s="68">
        <v>0</v>
      </c>
      <c r="AS51" s="68">
        <v>0</v>
      </c>
      <c r="AT51" s="68">
        <v>57</v>
      </c>
      <c r="AU51" s="68">
        <v>120</v>
      </c>
      <c r="AV51" s="59"/>
      <c r="AW51" s="59"/>
      <c r="AX51" s="59"/>
      <c r="AY51" s="81"/>
      <c r="AZ51" s="82"/>
      <c r="BA51" s="59"/>
      <c r="BB51" s="59"/>
      <c r="BC51" s="59">
        <v>44288</v>
      </c>
      <c r="BD51" s="59">
        <v>631</v>
      </c>
      <c r="BE51" s="59" t="s">
        <v>155</v>
      </c>
      <c r="BF51" s="59">
        <v>51202080503</v>
      </c>
      <c r="BG51" s="59" t="s">
        <v>152</v>
      </c>
      <c r="BH51" s="59">
        <v>39.084499399999999</v>
      </c>
      <c r="BI51" s="59">
        <v>-86.249298100000004</v>
      </c>
      <c r="BJ51" s="59" t="s">
        <v>92</v>
      </c>
      <c r="BK51" s="59"/>
      <c r="BL51" s="59"/>
      <c r="BM51" s="96">
        <v>22.8</v>
      </c>
      <c r="BN51" s="96">
        <v>3.4000000000000696</v>
      </c>
      <c r="BO51" s="99">
        <v>3.1E-2</v>
      </c>
      <c r="BP51" s="92">
        <v>5.0000000000000001E-3</v>
      </c>
      <c r="BQ51" s="99">
        <v>0.35599999999999998</v>
      </c>
      <c r="BR51" s="99">
        <v>0.25</v>
      </c>
      <c r="BS51" s="92" t="s">
        <v>98</v>
      </c>
      <c r="BT51" s="93">
        <v>1.8903330013787928E-4</v>
      </c>
      <c r="BU51" s="92">
        <v>0</v>
      </c>
      <c r="BV51" s="92">
        <v>0</v>
      </c>
      <c r="BW51" s="92">
        <v>0</v>
      </c>
      <c r="BX51" s="92">
        <v>10</v>
      </c>
      <c r="BY51" s="92">
        <v>3</v>
      </c>
      <c r="BZ51" s="92">
        <v>12</v>
      </c>
      <c r="CA51" s="92">
        <v>8</v>
      </c>
      <c r="CB51" s="92">
        <v>5</v>
      </c>
      <c r="CC51" s="92">
        <v>2</v>
      </c>
      <c r="CD51" s="92">
        <v>2</v>
      </c>
      <c r="CE51" s="92">
        <v>8</v>
      </c>
      <c r="CF51" s="92">
        <v>1</v>
      </c>
      <c r="CG51" s="92">
        <v>0</v>
      </c>
      <c r="CH51" s="92">
        <v>0</v>
      </c>
      <c r="CI51" s="92">
        <v>51</v>
      </c>
      <c r="CJ51" s="92">
        <v>50</v>
      </c>
      <c r="CK51" s="96">
        <v>6</v>
      </c>
      <c r="CL51" s="96">
        <v>5</v>
      </c>
    </row>
    <row r="52" spans="1:90" ht="14" customHeight="1" x14ac:dyDescent="0.35">
      <c r="A52" s="87">
        <v>44092</v>
      </c>
      <c r="B52" s="45">
        <v>625</v>
      </c>
      <c r="C52" s="60">
        <v>625</v>
      </c>
      <c r="D52" s="61" t="s">
        <v>174</v>
      </c>
      <c r="E52" s="62" t="s">
        <v>175</v>
      </c>
      <c r="F52" s="59" t="s">
        <v>159</v>
      </c>
      <c r="G52" s="59" t="s">
        <v>151</v>
      </c>
      <c r="H52" s="59">
        <v>51202080501</v>
      </c>
      <c r="I52" s="59">
        <v>39.142501799999998</v>
      </c>
      <c r="J52" s="59">
        <v>-86.069000200000005</v>
      </c>
      <c r="K52" s="59" t="s">
        <v>114</v>
      </c>
      <c r="L52" s="68"/>
      <c r="M52" s="70"/>
      <c r="N52" s="62"/>
      <c r="O52" s="62"/>
      <c r="P52" s="59"/>
      <c r="Q52" s="59"/>
      <c r="R52" s="70"/>
      <c r="S52" s="62"/>
      <c r="T52" s="70"/>
      <c r="U52" s="62"/>
      <c r="V52" s="70"/>
      <c r="W52" s="62"/>
      <c r="X52" s="70"/>
      <c r="Y52" s="62"/>
      <c r="Z52" s="70"/>
      <c r="AA52" s="62"/>
      <c r="AB52" s="70"/>
      <c r="AC52" s="71"/>
      <c r="AD52" s="69"/>
      <c r="AE52" s="62"/>
      <c r="AF52" s="68">
        <v>10</v>
      </c>
      <c r="AG52" s="68">
        <v>5</v>
      </c>
      <c r="AH52" s="68">
        <v>0</v>
      </c>
      <c r="AI52" s="68">
        <v>10</v>
      </c>
      <c r="AJ52" s="68">
        <v>8</v>
      </c>
      <c r="AK52" s="68">
        <v>9</v>
      </c>
      <c r="AL52" s="68">
        <v>8</v>
      </c>
      <c r="AM52" s="68">
        <v>5</v>
      </c>
      <c r="AN52" s="68">
        <v>2</v>
      </c>
      <c r="AO52" s="68">
        <v>3</v>
      </c>
      <c r="AP52" s="68">
        <v>0</v>
      </c>
      <c r="AQ52" s="68">
        <v>0</v>
      </c>
      <c r="AR52" s="68">
        <v>0</v>
      </c>
      <c r="AS52" s="68">
        <v>0</v>
      </c>
      <c r="AT52" s="68">
        <v>60</v>
      </c>
      <c r="AU52" s="68" t="s">
        <v>115</v>
      </c>
      <c r="AV52" s="59"/>
      <c r="AW52" s="59"/>
      <c r="AX52" s="59"/>
      <c r="AY52" s="81"/>
      <c r="AZ52" s="82"/>
      <c r="BA52" s="59"/>
      <c r="BB52" s="59"/>
      <c r="BC52" s="59">
        <v>44288</v>
      </c>
      <c r="BD52" s="59">
        <v>625</v>
      </c>
      <c r="BE52" s="59" t="s">
        <v>159</v>
      </c>
      <c r="BF52" s="59">
        <v>51202080501</v>
      </c>
      <c r="BG52" s="59" t="s">
        <v>152</v>
      </c>
      <c r="BH52" s="59">
        <v>39.142501799999998</v>
      </c>
      <c r="BI52" s="59">
        <v>-86.069000200000005</v>
      </c>
      <c r="BJ52" s="59" t="s">
        <v>92</v>
      </c>
      <c r="BK52" s="59"/>
      <c r="BL52" s="59"/>
      <c r="BM52" s="96">
        <v>43.9</v>
      </c>
      <c r="BN52" s="96">
        <v>4.9999999999998934</v>
      </c>
      <c r="BO52" s="99">
        <v>2.5999999999999999E-2</v>
      </c>
      <c r="BP52" s="92">
        <v>4.0000000000000001E-3</v>
      </c>
      <c r="BQ52" s="99">
        <v>0.20499999999999999</v>
      </c>
      <c r="BR52" s="99">
        <v>7.9000000000000001E-2</v>
      </c>
      <c r="BS52" s="92" t="s">
        <v>98</v>
      </c>
      <c r="BT52" s="93">
        <v>1.7433317459562177E-4</v>
      </c>
      <c r="BU52" s="92">
        <v>10</v>
      </c>
      <c r="BV52" s="92">
        <v>5</v>
      </c>
      <c r="BW52" s="92">
        <v>0</v>
      </c>
      <c r="BX52" s="92">
        <v>14</v>
      </c>
      <c r="BY52" s="92">
        <v>8</v>
      </c>
      <c r="BZ52" s="92">
        <v>9</v>
      </c>
      <c r="CA52" s="92">
        <v>5</v>
      </c>
      <c r="CB52" s="92">
        <v>3</v>
      </c>
      <c r="CC52" s="92">
        <v>2</v>
      </c>
      <c r="CD52" s="92">
        <v>2</v>
      </c>
      <c r="CE52" s="92">
        <v>4</v>
      </c>
      <c r="CF52" s="92">
        <v>5</v>
      </c>
      <c r="CG52" s="92">
        <v>6</v>
      </c>
      <c r="CH52" s="92">
        <v>4</v>
      </c>
      <c r="CI52" s="92">
        <v>77</v>
      </c>
      <c r="CJ52" s="92">
        <v>120</v>
      </c>
      <c r="CK52" s="96">
        <v>5</v>
      </c>
      <c r="CL52" s="96">
        <v>5</v>
      </c>
    </row>
    <row r="53" spans="1:90" ht="14" customHeight="1" x14ac:dyDescent="0.35">
      <c r="A53" s="87">
        <v>44092</v>
      </c>
      <c r="B53" s="45">
        <v>623</v>
      </c>
      <c r="C53" s="60">
        <v>623</v>
      </c>
      <c r="D53" s="61" t="s">
        <v>176</v>
      </c>
      <c r="E53" s="61" t="s">
        <v>166</v>
      </c>
      <c r="F53" s="59" t="s">
        <v>150</v>
      </c>
      <c r="G53" s="59" t="s">
        <v>151</v>
      </c>
      <c r="H53" s="59">
        <v>51202080502</v>
      </c>
      <c r="I53" s="59">
        <v>39.087898299999999</v>
      </c>
      <c r="J53" s="59">
        <v>-86.191597000000002</v>
      </c>
      <c r="K53" s="59" t="s">
        <v>92</v>
      </c>
      <c r="L53" s="68">
        <v>0</v>
      </c>
      <c r="M53" s="70"/>
      <c r="N53" s="62">
        <v>23.1</v>
      </c>
      <c r="O53" s="62" t="s">
        <v>93</v>
      </c>
      <c r="P53" s="59">
        <v>17</v>
      </c>
      <c r="Q53" s="59">
        <v>6</v>
      </c>
      <c r="R53" s="70"/>
      <c r="S53" s="62">
        <v>1.2</v>
      </c>
      <c r="T53" s="70"/>
      <c r="U53" s="62">
        <v>5.0000000000000001E-3</v>
      </c>
      <c r="V53" s="70"/>
      <c r="W53" s="62">
        <v>2E-3</v>
      </c>
      <c r="X53" s="70" t="s">
        <v>94</v>
      </c>
      <c r="Y53" s="62">
        <v>0.1</v>
      </c>
      <c r="Z53" s="70" t="s">
        <v>94</v>
      </c>
      <c r="AA53" s="62">
        <v>7.9000000000000008E-3</v>
      </c>
      <c r="AB53" s="70" t="s">
        <v>94</v>
      </c>
      <c r="AC53" s="71">
        <v>1.4E-2</v>
      </c>
      <c r="AD53" s="69">
        <v>4.437696061512772E-3</v>
      </c>
      <c r="AE53" s="62"/>
      <c r="AF53" s="68">
        <v>14</v>
      </c>
      <c r="AG53" s="68">
        <v>0</v>
      </c>
      <c r="AH53" s="68">
        <v>5</v>
      </c>
      <c r="AI53" s="68">
        <v>12</v>
      </c>
      <c r="AJ53" s="68">
        <v>8</v>
      </c>
      <c r="AK53" s="68">
        <v>9</v>
      </c>
      <c r="AL53" s="68">
        <v>6.5</v>
      </c>
      <c r="AM53" s="68">
        <v>5</v>
      </c>
      <c r="AN53" s="68">
        <v>4</v>
      </c>
      <c r="AO53" s="68">
        <v>2.5</v>
      </c>
      <c r="AP53" s="68">
        <v>7</v>
      </c>
      <c r="AQ53" s="68">
        <v>1</v>
      </c>
      <c r="AR53" s="68">
        <v>0</v>
      </c>
      <c r="AS53" s="68">
        <v>0</v>
      </c>
      <c r="AT53" s="68">
        <v>74</v>
      </c>
      <c r="AU53" s="68">
        <v>120</v>
      </c>
      <c r="AV53" s="59"/>
      <c r="AW53" s="59"/>
      <c r="AX53" s="59"/>
      <c r="AY53" s="81">
        <f>Y53/U53</f>
        <v>20</v>
      </c>
      <c r="AZ53" s="82">
        <f>AA53/Y53</f>
        <v>7.9000000000000001E-2</v>
      </c>
      <c r="BA53" s="82">
        <f>W53/U53</f>
        <v>0.4</v>
      </c>
      <c r="BB53" s="82">
        <f>W53/(U53*3.06)</f>
        <v>0.13071895424836599</v>
      </c>
      <c r="BC53" s="59">
        <v>44288</v>
      </c>
      <c r="BD53" s="59">
        <v>623</v>
      </c>
      <c r="BE53" s="59" t="s">
        <v>150</v>
      </c>
      <c r="BF53" s="59">
        <v>51202080502</v>
      </c>
      <c r="BG53" s="59" t="s">
        <v>152</v>
      </c>
      <c r="BH53" s="59">
        <v>39.087898299999999</v>
      </c>
      <c r="BI53" s="59">
        <v>-86.191597000000002</v>
      </c>
      <c r="BJ53" s="59" t="s">
        <v>92</v>
      </c>
      <c r="BK53" s="59"/>
      <c r="BL53" s="59"/>
      <c r="BM53" s="96">
        <v>14.5</v>
      </c>
      <c r="BN53" s="96">
        <v>0.99999999999988987</v>
      </c>
      <c r="BO53" s="99">
        <v>1.9E-2</v>
      </c>
      <c r="BP53" s="92">
        <v>3.0000000000000001E-3</v>
      </c>
      <c r="BQ53" s="99">
        <v>0.316</v>
      </c>
      <c r="BR53" s="99">
        <v>0.251</v>
      </c>
      <c r="BS53" s="92" t="s">
        <v>98</v>
      </c>
      <c r="BT53" s="93">
        <v>4.7975218752876764E-4</v>
      </c>
      <c r="BU53" s="92">
        <v>10</v>
      </c>
      <c r="BV53" s="92">
        <v>5</v>
      </c>
      <c r="BW53" s="92">
        <v>5</v>
      </c>
      <c r="BX53" s="92">
        <v>6</v>
      </c>
      <c r="BY53" s="92">
        <v>8</v>
      </c>
      <c r="BZ53" s="92">
        <v>9</v>
      </c>
      <c r="CA53" s="92">
        <v>6.5</v>
      </c>
      <c r="CB53" s="92">
        <v>5</v>
      </c>
      <c r="CC53" s="92">
        <v>2</v>
      </c>
      <c r="CD53" s="92">
        <v>2</v>
      </c>
      <c r="CE53" s="92">
        <v>4</v>
      </c>
      <c r="CF53" s="92">
        <v>3</v>
      </c>
      <c r="CG53" s="92">
        <v>4</v>
      </c>
      <c r="CH53" s="92">
        <v>4</v>
      </c>
      <c r="CI53" s="92">
        <v>73.5</v>
      </c>
      <c r="CJ53" s="92">
        <v>120</v>
      </c>
      <c r="CK53" s="96">
        <v>3.3</v>
      </c>
      <c r="CL53" s="96">
        <v>5.5</v>
      </c>
    </row>
    <row r="54" spans="1:90" ht="14" customHeight="1" x14ac:dyDescent="0.35">
      <c r="A54" s="87">
        <v>44092</v>
      </c>
      <c r="B54" s="45">
        <v>621</v>
      </c>
      <c r="C54" s="60">
        <v>621</v>
      </c>
      <c r="D54" s="61" t="s">
        <v>177</v>
      </c>
      <c r="E54" s="61" t="s">
        <v>178</v>
      </c>
      <c r="F54" s="59" t="s">
        <v>155</v>
      </c>
      <c r="G54" s="59" t="s">
        <v>151</v>
      </c>
      <c r="H54" s="59">
        <v>51202080503</v>
      </c>
      <c r="I54" s="59">
        <v>39.107399000000001</v>
      </c>
      <c r="J54" s="59">
        <v>-86.226402300000004</v>
      </c>
      <c r="K54" s="59" t="s">
        <v>92</v>
      </c>
      <c r="L54" s="68">
        <v>0</v>
      </c>
      <c r="M54" s="70"/>
      <c r="N54" s="62">
        <v>57.3</v>
      </c>
      <c r="O54" s="62" t="s">
        <v>93</v>
      </c>
      <c r="P54" s="59">
        <v>17</v>
      </c>
      <c r="Q54" s="59">
        <v>6</v>
      </c>
      <c r="R54" s="70"/>
      <c r="S54" s="62">
        <v>2.5</v>
      </c>
      <c r="T54" s="70"/>
      <c r="U54" s="62">
        <v>7.0000000000000001E-3</v>
      </c>
      <c r="V54" s="70"/>
      <c r="W54" s="62">
        <v>4.0000000000000001E-3</v>
      </c>
      <c r="X54" s="70" t="s">
        <v>94</v>
      </c>
      <c r="Y54" s="62">
        <v>0.1</v>
      </c>
      <c r="Z54" s="70" t="s">
        <v>94</v>
      </c>
      <c r="AA54" s="62">
        <v>7.9000000000000008E-3</v>
      </c>
      <c r="AB54" s="70"/>
      <c r="AC54" s="71">
        <v>1.7999999999999999E-2</v>
      </c>
      <c r="AD54" s="69">
        <v>5.7056092219449914E-3</v>
      </c>
      <c r="AE54" s="62"/>
      <c r="AF54" s="68">
        <v>14</v>
      </c>
      <c r="AG54" s="68">
        <v>5</v>
      </c>
      <c r="AH54" s="68">
        <v>5</v>
      </c>
      <c r="AI54" s="68">
        <v>6</v>
      </c>
      <c r="AJ54" s="68">
        <v>6</v>
      </c>
      <c r="AK54" s="68">
        <v>9</v>
      </c>
      <c r="AL54" s="68">
        <v>5</v>
      </c>
      <c r="AM54" s="68">
        <v>5</v>
      </c>
      <c r="AN54" s="68">
        <v>4</v>
      </c>
      <c r="AO54" s="68">
        <v>3</v>
      </c>
      <c r="AP54" s="68">
        <v>0</v>
      </c>
      <c r="AQ54" s="68">
        <v>0</v>
      </c>
      <c r="AR54" s="68">
        <v>0</v>
      </c>
      <c r="AS54" s="68">
        <v>0</v>
      </c>
      <c r="AT54" s="68">
        <v>62</v>
      </c>
      <c r="AU54" s="68">
        <v>250</v>
      </c>
      <c r="AV54" s="59"/>
      <c r="AW54" s="59"/>
      <c r="AX54" s="59"/>
      <c r="AY54" s="81">
        <f>Y54/U54</f>
        <v>14.285714285714286</v>
      </c>
      <c r="AZ54" s="82">
        <f>AA54/Y54</f>
        <v>7.9000000000000001E-2</v>
      </c>
      <c r="BA54" s="82">
        <f>W54/U54</f>
        <v>0.5714285714285714</v>
      </c>
      <c r="BB54" s="82">
        <f>W54/(U54*3.06)</f>
        <v>0.18674136321195145</v>
      </c>
      <c r="BC54" s="59">
        <v>44288</v>
      </c>
      <c r="BD54" s="59">
        <v>621</v>
      </c>
      <c r="BE54" s="59" t="s">
        <v>155</v>
      </c>
      <c r="BF54" s="59">
        <v>51202080503</v>
      </c>
      <c r="BG54" s="59" t="s">
        <v>152</v>
      </c>
      <c r="BH54" s="59">
        <v>39.107399000000001</v>
      </c>
      <c r="BI54" s="59">
        <v>-86.226402300000004</v>
      </c>
      <c r="BJ54" s="59" t="s">
        <v>92</v>
      </c>
      <c r="BK54" s="59"/>
      <c r="BL54" s="59"/>
      <c r="BM54" s="96">
        <v>2</v>
      </c>
      <c r="BN54" s="96" t="s">
        <v>96</v>
      </c>
      <c r="BO54" s="99">
        <v>2.1000000000000001E-2</v>
      </c>
      <c r="BP54" s="92">
        <v>4.0000000000000001E-3</v>
      </c>
      <c r="BQ54" s="99">
        <v>0.17899999999999999</v>
      </c>
      <c r="BR54" s="99">
        <v>0.13900000000000001</v>
      </c>
      <c r="BS54" s="92" t="s">
        <v>98</v>
      </c>
      <c r="BT54" s="93">
        <v>5.9778130110060749E-5</v>
      </c>
      <c r="BU54" s="92">
        <v>10</v>
      </c>
      <c r="BV54" s="92">
        <v>5</v>
      </c>
      <c r="BW54" s="92">
        <v>5</v>
      </c>
      <c r="BX54" s="92">
        <v>6</v>
      </c>
      <c r="BY54" s="92">
        <v>6</v>
      </c>
      <c r="BZ54" s="92">
        <v>12</v>
      </c>
      <c r="CA54" s="92">
        <v>5</v>
      </c>
      <c r="CB54" s="92">
        <v>5</v>
      </c>
      <c r="CC54" s="92">
        <v>2</v>
      </c>
      <c r="CD54" s="92">
        <v>2</v>
      </c>
      <c r="CE54" s="92">
        <v>0</v>
      </c>
      <c r="CF54" s="92">
        <v>1</v>
      </c>
      <c r="CG54" s="92">
        <v>6</v>
      </c>
      <c r="CH54" s="92">
        <v>4</v>
      </c>
      <c r="CI54" s="92">
        <v>69</v>
      </c>
      <c r="CJ54" s="92">
        <v>50</v>
      </c>
      <c r="CK54" s="96">
        <v>6</v>
      </c>
      <c r="CL54" s="96">
        <v>4.5</v>
      </c>
    </row>
    <row r="55" spans="1:90" ht="14" customHeight="1" x14ac:dyDescent="0.35">
      <c r="A55" s="87">
        <v>44092</v>
      </c>
      <c r="B55" s="45">
        <v>616</v>
      </c>
      <c r="C55" s="60">
        <v>616</v>
      </c>
      <c r="D55" s="61" t="s">
        <v>179</v>
      </c>
      <c r="E55" s="61" t="s">
        <v>166</v>
      </c>
      <c r="F55" s="59" t="s">
        <v>150</v>
      </c>
      <c r="G55" s="59" t="s">
        <v>151</v>
      </c>
      <c r="H55" s="59">
        <v>51202080502</v>
      </c>
      <c r="I55" s="59">
        <v>39.084999099999997</v>
      </c>
      <c r="J55" s="59">
        <v>-86.149002100000004</v>
      </c>
      <c r="K55" s="59" t="s">
        <v>92</v>
      </c>
      <c r="L55" s="68">
        <v>1</v>
      </c>
      <c r="M55" s="70"/>
      <c r="N55" s="62">
        <v>137.4</v>
      </c>
      <c r="O55" s="62" t="s">
        <v>93</v>
      </c>
      <c r="P55" s="59">
        <v>16</v>
      </c>
      <c r="Q55" s="59">
        <v>6</v>
      </c>
      <c r="R55" s="70"/>
      <c r="S55" s="62">
        <v>40</v>
      </c>
      <c r="T55" s="70"/>
      <c r="U55" s="62">
        <v>1.9E-2</v>
      </c>
      <c r="V55" s="70"/>
      <c r="W55" s="62">
        <v>2E-3</v>
      </c>
      <c r="X55" s="70" t="s">
        <v>94</v>
      </c>
      <c r="Y55" s="62">
        <v>0.1</v>
      </c>
      <c r="Z55" s="70" t="s">
        <v>94</v>
      </c>
      <c r="AA55" s="62">
        <v>7.9000000000000008E-3</v>
      </c>
      <c r="AB55" s="70"/>
      <c r="AC55" s="71">
        <v>1.6E-2</v>
      </c>
      <c r="AD55" s="69">
        <v>4.7056588906829186E-3</v>
      </c>
      <c r="AE55" s="62"/>
      <c r="AF55" s="68">
        <v>0</v>
      </c>
      <c r="AG55" s="68">
        <v>0</v>
      </c>
      <c r="AH55" s="68">
        <v>0</v>
      </c>
      <c r="AI55" s="68">
        <v>6</v>
      </c>
      <c r="AJ55" s="68">
        <v>8</v>
      </c>
      <c r="AK55" s="68">
        <v>0</v>
      </c>
      <c r="AL55" s="68">
        <v>5</v>
      </c>
      <c r="AM55" s="68">
        <v>5</v>
      </c>
      <c r="AN55" s="68">
        <v>2</v>
      </c>
      <c r="AO55" s="68">
        <v>3</v>
      </c>
      <c r="AP55" s="68">
        <v>4</v>
      </c>
      <c r="AQ55" s="68">
        <v>1</v>
      </c>
      <c r="AR55" s="68">
        <v>0</v>
      </c>
      <c r="AS55" s="68">
        <v>0</v>
      </c>
      <c r="AT55" s="68">
        <v>34</v>
      </c>
      <c r="AU55" s="68">
        <v>120</v>
      </c>
      <c r="AV55" s="59"/>
      <c r="AW55" s="59"/>
      <c r="AX55" s="59"/>
      <c r="AY55" s="81">
        <f>Y55/U55</f>
        <v>5.2631578947368425</v>
      </c>
      <c r="AZ55" s="82">
        <f>AA55/Y55</f>
        <v>7.9000000000000001E-2</v>
      </c>
      <c r="BA55" s="82">
        <f>W55/U55</f>
        <v>0.10526315789473685</v>
      </c>
      <c r="BB55" s="82">
        <f>W55/(U55*3.06)</f>
        <v>3.4399724802201583E-2</v>
      </c>
      <c r="BC55" s="59">
        <v>44288</v>
      </c>
      <c r="BD55" s="59">
        <v>616</v>
      </c>
      <c r="BE55" s="59" t="s">
        <v>150</v>
      </c>
      <c r="BF55" s="59">
        <v>51202080502</v>
      </c>
      <c r="BG55" s="59" t="s">
        <v>152</v>
      </c>
      <c r="BH55" s="59">
        <v>39.084999099999997</v>
      </c>
      <c r="BI55" s="59">
        <v>-86.149002100000004</v>
      </c>
      <c r="BJ55" s="59" t="s">
        <v>92</v>
      </c>
      <c r="BK55" s="59"/>
      <c r="BL55" s="59"/>
      <c r="BM55" s="96">
        <v>12.1</v>
      </c>
      <c r="BN55" s="96" t="s">
        <v>96</v>
      </c>
      <c r="BO55" s="99">
        <v>2.1000000000000001E-2</v>
      </c>
      <c r="BP55" s="92">
        <v>3.0000000000000001E-3</v>
      </c>
      <c r="BQ55" s="99">
        <v>0.28299999999999997</v>
      </c>
      <c r="BR55" s="99">
        <v>0.22900000000000001</v>
      </c>
      <c r="BS55" s="92" t="s">
        <v>98</v>
      </c>
      <c r="BT55" s="93">
        <v>1.6068394969611172E-5</v>
      </c>
      <c r="BU55" s="92">
        <v>10</v>
      </c>
      <c r="BV55" s="92">
        <v>5</v>
      </c>
      <c r="BW55" s="92">
        <v>5</v>
      </c>
      <c r="BX55" s="92">
        <v>10</v>
      </c>
      <c r="BY55" s="92">
        <v>8</v>
      </c>
      <c r="BZ55" s="92">
        <v>9</v>
      </c>
      <c r="CA55" s="92">
        <v>5</v>
      </c>
      <c r="CB55" s="92">
        <v>0</v>
      </c>
      <c r="CC55" s="92">
        <v>2</v>
      </c>
      <c r="CD55" s="92">
        <v>2</v>
      </c>
      <c r="CE55" s="92">
        <v>4</v>
      </c>
      <c r="CF55" s="92">
        <v>5</v>
      </c>
      <c r="CG55" s="92">
        <v>6</v>
      </c>
      <c r="CH55" s="92">
        <v>4</v>
      </c>
      <c r="CI55" s="92">
        <v>75</v>
      </c>
      <c r="CJ55" s="92">
        <v>120</v>
      </c>
      <c r="CK55" s="96">
        <v>4</v>
      </c>
      <c r="CL55" s="96">
        <v>4</v>
      </c>
    </row>
    <row r="56" spans="1:90" ht="14" customHeight="1" x14ac:dyDescent="0.35">
      <c r="A56" s="87">
        <v>44092</v>
      </c>
      <c r="B56" s="45">
        <v>613</v>
      </c>
      <c r="C56" s="60">
        <v>613</v>
      </c>
      <c r="D56" s="61" t="s">
        <v>180</v>
      </c>
      <c r="E56" s="61" t="s">
        <v>162</v>
      </c>
      <c r="F56" s="59" t="s">
        <v>150</v>
      </c>
      <c r="G56" s="59" t="s">
        <v>151</v>
      </c>
      <c r="H56" s="59">
        <v>51202080502</v>
      </c>
      <c r="I56" s="59">
        <v>39.115699800000002</v>
      </c>
      <c r="J56" s="59">
        <v>-86.189598099999998</v>
      </c>
      <c r="K56" s="59" t="s">
        <v>92</v>
      </c>
      <c r="L56" s="68">
        <v>0</v>
      </c>
      <c r="M56" s="70"/>
      <c r="N56" s="62">
        <v>20.399999999999999</v>
      </c>
      <c r="O56" s="62" t="s">
        <v>93</v>
      </c>
      <c r="P56" s="59">
        <v>18</v>
      </c>
      <c r="Q56" s="59">
        <v>6</v>
      </c>
      <c r="R56" s="70"/>
      <c r="S56" s="62">
        <v>0.5</v>
      </c>
      <c r="T56" s="70"/>
      <c r="U56" s="62">
        <v>5.0000000000000001E-3</v>
      </c>
      <c r="V56" s="70"/>
      <c r="W56" s="62">
        <v>2E-3</v>
      </c>
      <c r="X56" s="70" t="s">
        <v>94</v>
      </c>
      <c r="Y56" s="62">
        <v>0.1</v>
      </c>
      <c r="Z56" s="70" t="s">
        <v>94</v>
      </c>
      <c r="AA56" s="62">
        <v>7.9000000000000008E-3</v>
      </c>
      <c r="AB56" s="70"/>
      <c r="AC56" s="71">
        <v>3.2000000000000001E-2</v>
      </c>
      <c r="AD56" s="69">
        <v>1.0926582225500036E-2</v>
      </c>
      <c r="AE56" s="62"/>
      <c r="AF56" s="68">
        <v>10</v>
      </c>
      <c r="AG56" s="68">
        <v>0</v>
      </c>
      <c r="AH56" s="68">
        <v>0</v>
      </c>
      <c r="AI56" s="68">
        <v>12</v>
      </c>
      <c r="AJ56" s="68">
        <v>3</v>
      </c>
      <c r="AK56" s="68">
        <v>9</v>
      </c>
      <c r="AL56" s="68">
        <v>5</v>
      </c>
      <c r="AM56" s="68">
        <v>0</v>
      </c>
      <c r="AN56" s="68">
        <v>2</v>
      </c>
      <c r="AO56" s="68">
        <v>3</v>
      </c>
      <c r="AP56" s="68">
        <v>4</v>
      </c>
      <c r="AQ56" s="68">
        <v>1</v>
      </c>
      <c r="AR56" s="68">
        <v>0</v>
      </c>
      <c r="AS56" s="68">
        <v>0</v>
      </c>
      <c r="AT56" s="68">
        <v>49</v>
      </c>
      <c r="AU56" s="68">
        <v>120</v>
      </c>
      <c r="AV56" s="59"/>
      <c r="AW56" s="59"/>
      <c r="AX56" s="59"/>
      <c r="AY56" s="81">
        <f>Y56/U56</f>
        <v>20</v>
      </c>
      <c r="AZ56" s="82">
        <f>AA56/Y56</f>
        <v>7.9000000000000001E-2</v>
      </c>
      <c r="BA56" s="82">
        <f>W56/U56</f>
        <v>0.4</v>
      </c>
      <c r="BB56" s="82">
        <f>W56/(U56*3.06)</f>
        <v>0.13071895424836599</v>
      </c>
      <c r="BC56" s="59">
        <v>44288</v>
      </c>
      <c r="BD56" s="59">
        <v>613</v>
      </c>
      <c r="BE56" s="59" t="s">
        <v>150</v>
      </c>
      <c r="BF56" s="59">
        <v>51202080502</v>
      </c>
      <c r="BG56" s="59" t="s">
        <v>152</v>
      </c>
      <c r="BH56" s="59">
        <v>39.115699800000002</v>
      </c>
      <c r="BI56" s="59">
        <v>-86.189598099999998</v>
      </c>
      <c r="BJ56" s="59" t="s">
        <v>92</v>
      </c>
      <c r="BK56" s="59"/>
      <c r="BL56" s="59"/>
      <c r="BM56" s="96">
        <v>9.8000000000000007</v>
      </c>
      <c r="BN56" s="96">
        <v>2.3999999999997357</v>
      </c>
      <c r="BO56" s="99">
        <v>2.5500000000000002E-2</v>
      </c>
      <c r="BP56" s="92">
        <v>4.0000000000000001E-3</v>
      </c>
      <c r="BQ56" s="99">
        <v>0.35699999999999998</v>
      </c>
      <c r="BR56" s="99">
        <v>0.26100000000000001</v>
      </c>
      <c r="BS56" s="92" t="s">
        <v>98</v>
      </c>
      <c r="BT56" s="93">
        <v>1.9056608552795682E-5</v>
      </c>
      <c r="BU56" s="92">
        <v>12</v>
      </c>
      <c r="BV56" s="92">
        <v>5</v>
      </c>
      <c r="BW56" s="92">
        <v>0</v>
      </c>
      <c r="BX56" s="92">
        <v>10</v>
      </c>
      <c r="BY56" s="92">
        <v>6</v>
      </c>
      <c r="BZ56" s="92">
        <v>9</v>
      </c>
      <c r="CA56" s="92">
        <v>5</v>
      </c>
      <c r="CB56" s="92">
        <v>3</v>
      </c>
      <c r="CC56" s="92">
        <v>2</v>
      </c>
      <c r="CD56" s="92">
        <v>3</v>
      </c>
      <c r="CE56" s="92">
        <v>4</v>
      </c>
      <c r="CF56" s="92">
        <v>1</v>
      </c>
      <c r="CG56" s="92">
        <v>8</v>
      </c>
      <c r="CH56" s="92">
        <v>6</v>
      </c>
      <c r="CI56" s="92">
        <v>74</v>
      </c>
      <c r="CJ56" s="92">
        <v>120</v>
      </c>
      <c r="CK56" s="96">
        <v>6.1</v>
      </c>
      <c r="CL56" s="96">
        <v>4</v>
      </c>
    </row>
    <row r="57" spans="1:90" ht="14" customHeight="1" x14ac:dyDescent="0.35">
      <c r="A57" s="87">
        <v>44092</v>
      </c>
      <c r="B57" s="45">
        <v>608</v>
      </c>
      <c r="C57" s="60">
        <v>608</v>
      </c>
      <c r="D57" s="61" t="s">
        <v>181</v>
      </c>
      <c r="E57" s="62" t="s">
        <v>164</v>
      </c>
      <c r="F57" s="59" t="s">
        <v>150</v>
      </c>
      <c r="G57" s="59" t="s">
        <v>151</v>
      </c>
      <c r="H57" s="59">
        <v>51202080502</v>
      </c>
      <c r="I57" s="59">
        <v>39.150199899999997</v>
      </c>
      <c r="J57" s="59">
        <v>-86.154502899999997</v>
      </c>
      <c r="K57" s="59" t="s">
        <v>114</v>
      </c>
      <c r="L57" s="68"/>
      <c r="M57" s="70"/>
      <c r="N57" s="62"/>
      <c r="O57" s="62"/>
      <c r="P57" s="59"/>
      <c r="Q57" s="59"/>
      <c r="R57" s="70"/>
      <c r="S57" s="62"/>
      <c r="T57" s="70"/>
      <c r="U57" s="62"/>
      <c r="V57" s="70"/>
      <c r="W57" s="62"/>
      <c r="X57" s="70"/>
      <c r="Y57" s="62"/>
      <c r="Z57" s="70"/>
      <c r="AA57" s="62"/>
      <c r="AB57" s="70"/>
      <c r="AC57" s="71"/>
      <c r="AD57" s="69"/>
      <c r="AE57" s="62"/>
      <c r="AF57" s="68">
        <v>14</v>
      </c>
      <c r="AG57" s="68">
        <v>5</v>
      </c>
      <c r="AH57" s="68">
        <v>5</v>
      </c>
      <c r="AI57" s="68">
        <v>4</v>
      </c>
      <c r="AJ57" s="68">
        <v>3</v>
      </c>
      <c r="AK57" s="68">
        <v>12</v>
      </c>
      <c r="AL57" s="68">
        <v>5</v>
      </c>
      <c r="AM57" s="68">
        <v>2</v>
      </c>
      <c r="AN57" s="68">
        <v>4</v>
      </c>
      <c r="AO57" s="68">
        <v>2</v>
      </c>
      <c r="AP57" s="68">
        <v>0</v>
      </c>
      <c r="AQ57" s="68">
        <v>0</v>
      </c>
      <c r="AR57" s="68">
        <v>0</v>
      </c>
      <c r="AS57" s="68">
        <v>0</v>
      </c>
      <c r="AT57" s="68">
        <v>56</v>
      </c>
      <c r="AU57" s="68" t="s">
        <v>115</v>
      </c>
      <c r="AV57" s="59"/>
      <c r="AW57" s="59"/>
      <c r="AX57" s="59"/>
      <c r="AY57" s="81"/>
      <c r="AZ57" s="82"/>
      <c r="BA57" s="59"/>
      <c r="BB57" s="59"/>
      <c r="BC57" s="59">
        <v>44288</v>
      </c>
      <c r="BD57" s="59">
        <v>608</v>
      </c>
      <c r="BE57" s="59" t="s">
        <v>150</v>
      </c>
      <c r="BF57" s="59">
        <v>51202080502</v>
      </c>
      <c r="BG57" s="59" t="s">
        <v>152</v>
      </c>
      <c r="BH57" s="59">
        <v>39.150199899999997</v>
      </c>
      <c r="BI57" s="59">
        <v>-86.154502899999997</v>
      </c>
      <c r="BJ57" s="59" t="s">
        <v>92</v>
      </c>
      <c r="BK57" s="59"/>
      <c r="BL57" s="59"/>
      <c r="BM57" s="96">
        <v>4.0999999999999996</v>
      </c>
      <c r="BN57" s="96" t="s">
        <v>96</v>
      </c>
      <c r="BO57" s="99">
        <v>2.5000000000000001E-2</v>
      </c>
      <c r="BP57" s="92">
        <v>6.0000000000000001E-3</v>
      </c>
      <c r="BQ57" s="99">
        <v>0.24</v>
      </c>
      <c r="BR57" s="99">
        <v>0.11700000000000001</v>
      </c>
      <c r="BS57" s="92" t="s">
        <v>98</v>
      </c>
      <c r="BT57" s="93">
        <v>1.8903330013787928E-4</v>
      </c>
      <c r="BU57" s="92">
        <v>14</v>
      </c>
      <c r="BV57" s="92">
        <v>5</v>
      </c>
      <c r="BW57" s="92">
        <v>5</v>
      </c>
      <c r="BX57" s="92">
        <v>4</v>
      </c>
      <c r="BY57" s="92">
        <v>3</v>
      </c>
      <c r="BZ57" s="92">
        <v>3</v>
      </c>
      <c r="CA57" s="92">
        <v>0</v>
      </c>
      <c r="CB57" s="92">
        <v>2</v>
      </c>
      <c r="CC57" s="92">
        <v>2</v>
      </c>
      <c r="CD57" s="92">
        <v>0</v>
      </c>
      <c r="CE57" s="92">
        <v>0</v>
      </c>
      <c r="CF57" s="92">
        <v>5</v>
      </c>
      <c r="CG57" s="92">
        <v>6</v>
      </c>
      <c r="CH57" s="92">
        <v>7</v>
      </c>
      <c r="CI57" s="92">
        <v>56</v>
      </c>
      <c r="CJ57" s="92">
        <v>120</v>
      </c>
      <c r="CK57" s="96">
        <v>6</v>
      </c>
      <c r="CL57" s="96">
        <v>5</v>
      </c>
    </row>
    <row r="58" spans="1:90" ht="14" customHeight="1" x14ac:dyDescent="0.35">
      <c r="A58" s="87">
        <v>44092</v>
      </c>
      <c r="B58" s="45">
        <v>499</v>
      </c>
      <c r="C58" s="60">
        <v>499</v>
      </c>
      <c r="D58" s="61" t="s">
        <v>182</v>
      </c>
      <c r="E58" s="61" t="s">
        <v>183</v>
      </c>
      <c r="F58" s="59" t="s">
        <v>184</v>
      </c>
      <c r="G58" s="59" t="s">
        <v>185</v>
      </c>
      <c r="H58" s="59">
        <v>51202080606</v>
      </c>
      <c r="I58" s="59">
        <v>39.132801100000002</v>
      </c>
      <c r="J58" s="59">
        <v>-86.389198300000004</v>
      </c>
      <c r="K58" s="59" t="s">
        <v>92</v>
      </c>
      <c r="L58" s="68">
        <v>3</v>
      </c>
      <c r="M58" s="70" t="s">
        <v>94</v>
      </c>
      <c r="N58" s="62">
        <v>1</v>
      </c>
      <c r="O58" s="62" t="s">
        <v>93</v>
      </c>
      <c r="P58" s="59"/>
      <c r="Q58" s="59"/>
      <c r="R58" s="70"/>
      <c r="S58" s="62">
        <v>22.7</v>
      </c>
      <c r="T58" s="70"/>
      <c r="U58" s="62">
        <v>0.14299999999999999</v>
      </c>
      <c r="V58" s="70"/>
      <c r="W58" s="62">
        <v>8.9999999999999993E-3</v>
      </c>
      <c r="X58" s="70"/>
      <c r="Y58" s="62">
        <v>2.42</v>
      </c>
      <c r="Z58" s="70" t="s">
        <v>94</v>
      </c>
      <c r="AA58" s="62">
        <v>7.9000000000000008E-3</v>
      </c>
      <c r="AB58" s="70"/>
      <c r="AC58" s="71">
        <v>1.268</v>
      </c>
      <c r="AD58" s="69" t="s">
        <v>102</v>
      </c>
      <c r="AE58" s="62"/>
      <c r="AF58" s="68">
        <v>0</v>
      </c>
      <c r="AG58" s="68">
        <v>0</v>
      </c>
      <c r="AH58" s="68">
        <v>0</v>
      </c>
      <c r="AI58" s="68">
        <v>6</v>
      </c>
      <c r="AJ58" s="68">
        <v>3</v>
      </c>
      <c r="AK58" s="68">
        <v>9</v>
      </c>
      <c r="AL58" s="68">
        <v>5</v>
      </c>
      <c r="AM58" s="68">
        <v>4.5</v>
      </c>
      <c r="AN58" s="68">
        <v>4</v>
      </c>
      <c r="AO58" s="68">
        <v>3</v>
      </c>
      <c r="AP58" s="68">
        <v>4</v>
      </c>
      <c r="AQ58" s="68">
        <v>0</v>
      </c>
      <c r="AR58" s="68">
        <v>0</v>
      </c>
      <c r="AS58" s="68">
        <v>0</v>
      </c>
      <c r="AT58" s="68">
        <v>38.5</v>
      </c>
      <c r="AU58" s="68" t="s">
        <v>115</v>
      </c>
      <c r="AV58" s="59"/>
      <c r="AW58" s="59"/>
      <c r="AX58" s="59"/>
      <c r="AY58" s="81">
        <f>Y58/U58</f>
        <v>16.923076923076923</v>
      </c>
      <c r="AZ58" s="82">
        <f>AA58/Y58</f>
        <v>3.2644628099173559E-3</v>
      </c>
      <c r="BA58" s="82">
        <f>W58/U58</f>
        <v>6.2937062937062943E-2</v>
      </c>
      <c r="BB58" s="82">
        <f>W58/(U58*3.06)</f>
        <v>2.0567667626491155E-2</v>
      </c>
      <c r="BC58" s="59">
        <v>44288</v>
      </c>
      <c r="BD58" s="59">
        <v>499</v>
      </c>
      <c r="BE58" s="59" t="s">
        <v>184</v>
      </c>
      <c r="BF58" s="59">
        <v>51202080606</v>
      </c>
      <c r="BG58" s="59" t="s">
        <v>156</v>
      </c>
      <c r="BH58" s="59">
        <v>39.132801100000002</v>
      </c>
      <c r="BI58" s="59">
        <v>-86.389198300000004</v>
      </c>
      <c r="BJ58" s="59" t="s">
        <v>186</v>
      </c>
      <c r="BK58" s="59"/>
      <c r="BL58" s="59"/>
      <c r="BM58" s="96"/>
      <c r="BN58" s="96" t="s">
        <v>96</v>
      </c>
      <c r="BO58" s="99" t="s">
        <v>102</v>
      </c>
      <c r="BP58" s="92" t="s">
        <v>102</v>
      </c>
      <c r="BQ58" s="99" t="s">
        <v>102</v>
      </c>
      <c r="BR58" s="99" t="s">
        <v>102</v>
      </c>
      <c r="BS58" s="92" t="s">
        <v>102</v>
      </c>
      <c r="BT58" s="93" t="s">
        <v>102</v>
      </c>
      <c r="BU58" s="92" t="s">
        <v>115</v>
      </c>
      <c r="BV58" s="92" t="s">
        <v>115</v>
      </c>
      <c r="BW58" s="92" t="s">
        <v>115</v>
      </c>
      <c r="BX58" s="92" t="s">
        <v>115</v>
      </c>
      <c r="BY58" s="92" t="s">
        <v>115</v>
      </c>
      <c r="BZ58" s="92" t="s">
        <v>115</v>
      </c>
      <c r="CA58" s="92" t="s">
        <v>115</v>
      </c>
      <c r="CB58" s="92" t="s">
        <v>115</v>
      </c>
      <c r="CC58" s="92" t="s">
        <v>115</v>
      </c>
      <c r="CD58" s="92" t="s">
        <v>115</v>
      </c>
      <c r="CE58" s="92" t="s">
        <v>115</v>
      </c>
      <c r="CF58" s="92" t="s">
        <v>115</v>
      </c>
      <c r="CG58" s="92" t="s">
        <v>115</v>
      </c>
      <c r="CH58" s="92" t="s">
        <v>115</v>
      </c>
      <c r="CI58" s="92" t="s">
        <v>115</v>
      </c>
      <c r="CJ58" s="92" t="s">
        <v>115</v>
      </c>
      <c r="CK58" s="96" t="s">
        <v>115</v>
      </c>
      <c r="CL58" s="96" t="s">
        <v>115</v>
      </c>
    </row>
    <row r="59" spans="1:90" ht="14" customHeight="1" x14ac:dyDescent="0.35">
      <c r="A59" s="87">
        <v>44092</v>
      </c>
      <c r="B59" s="45">
        <v>498</v>
      </c>
      <c r="C59" s="60">
        <v>498</v>
      </c>
      <c r="D59" s="61" t="s">
        <v>187</v>
      </c>
      <c r="E59" s="61" t="s">
        <v>188</v>
      </c>
      <c r="F59" s="59" t="s">
        <v>184</v>
      </c>
      <c r="G59" s="59" t="s">
        <v>185</v>
      </c>
      <c r="H59" s="59">
        <v>51202080606</v>
      </c>
      <c r="I59" s="59">
        <v>39.141101800000001</v>
      </c>
      <c r="J59" s="59">
        <v>-86.403503400000005</v>
      </c>
      <c r="K59" s="59" t="s">
        <v>92</v>
      </c>
      <c r="L59" s="68">
        <v>0</v>
      </c>
      <c r="M59" s="70"/>
      <c r="N59" s="62">
        <v>1</v>
      </c>
      <c r="O59" s="62" t="s">
        <v>93</v>
      </c>
      <c r="P59" s="59">
        <v>16.5</v>
      </c>
      <c r="Q59" s="59">
        <v>6</v>
      </c>
      <c r="R59" s="70"/>
      <c r="S59" s="62">
        <v>2.5</v>
      </c>
      <c r="T59" s="70"/>
      <c r="U59" s="62">
        <v>4.0000000000000001E-3</v>
      </c>
      <c r="V59" s="70"/>
      <c r="W59" s="62">
        <v>2E-3</v>
      </c>
      <c r="X59" s="70" t="s">
        <v>94</v>
      </c>
      <c r="Y59" s="62">
        <v>0.1</v>
      </c>
      <c r="Z59" s="70" t="s">
        <v>94</v>
      </c>
      <c r="AA59" s="62">
        <v>7.9000000000000008E-3</v>
      </c>
      <c r="AB59" s="70"/>
      <c r="AC59" s="71">
        <v>2.5000000000000001E-2</v>
      </c>
      <c r="AD59" s="69">
        <v>7.6336662247376294E-3</v>
      </c>
      <c r="AE59" s="62"/>
      <c r="AF59" s="68">
        <v>14</v>
      </c>
      <c r="AG59" s="68">
        <v>0</v>
      </c>
      <c r="AH59" s="68">
        <v>0</v>
      </c>
      <c r="AI59" s="68">
        <v>14</v>
      </c>
      <c r="AJ59" s="68">
        <v>8</v>
      </c>
      <c r="AK59" s="68">
        <v>9</v>
      </c>
      <c r="AL59" s="68">
        <v>5</v>
      </c>
      <c r="AM59" s="68">
        <v>5</v>
      </c>
      <c r="AN59" s="68">
        <v>0</v>
      </c>
      <c r="AO59" s="68">
        <v>3</v>
      </c>
      <c r="AP59" s="68">
        <v>4</v>
      </c>
      <c r="AQ59" s="68">
        <v>1</v>
      </c>
      <c r="AR59" s="68">
        <v>4</v>
      </c>
      <c r="AS59" s="68">
        <v>7</v>
      </c>
      <c r="AT59" s="68">
        <v>74</v>
      </c>
      <c r="AU59" s="68">
        <v>120</v>
      </c>
      <c r="AV59" s="59"/>
      <c r="AW59" s="59"/>
      <c r="AX59" s="59"/>
      <c r="AY59" s="81">
        <f>Y59/U59</f>
        <v>25</v>
      </c>
      <c r="AZ59" s="82">
        <f>AA59/Y59</f>
        <v>7.9000000000000001E-2</v>
      </c>
      <c r="BA59" s="82">
        <f>W59/U59</f>
        <v>0.5</v>
      </c>
      <c r="BB59" s="82">
        <f>W59/(U59*3.06)</f>
        <v>0.16339869281045752</v>
      </c>
      <c r="BC59" s="59">
        <v>44288</v>
      </c>
      <c r="BD59" s="59">
        <v>498</v>
      </c>
      <c r="BE59" s="59" t="s">
        <v>184</v>
      </c>
      <c r="BF59" s="59">
        <v>51202080606</v>
      </c>
      <c r="BG59" s="59" t="s">
        <v>156</v>
      </c>
      <c r="BH59" s="59">
        <v>39.141101800000001</v>
      </c>
      <c r="BI59" s="59">
        <v>-86.403503400000005</v>
      </c>
      <c r="BJ59" s="59" t="s">
        <v>92</v>
      </c>
      <c r="BK59" s="59"/>
      <c r="BL59" s="59"/>
      <c r="BM59" s="96">
        <v>0</v>
      </c>
      <c r="BN59" s="96">
        <v>1.7999999999998018</v>
      </c>
      <c r="BO59" s="99">
        <v>2.1000000000000001E-2</v>
      </c>
      <c r="BP59" s="92">
        <v>7.0000000000000001E-3</v>
      </c>
      <c r="BQ59" s="99">
        <v>0.374</v>
      </c>
      <c r="BR59" s="99">
        <v>0.33800000000000002</v>
      </c>
      <c r="BS59" s="92" t="s">
        <v>98</v>
      </c>
      <c r="BT59" s="93">
        <v>1.7433317459562177E-4</v>
      </c>
      <c r="BU59" s="92">
        <v>14</v>
      </c>
      <c r="BV59" s="92">
        <v>0</v>
      </c>
      <c r="BW59" s="92">
        <v>0</v>
      </c>
      <c r="BX59" s="92">
        <v>12</v>
      </c>
      <c r="BY59" s="92">
        <v>8</v>
      </c>
      <c r="BZ59" s="92">
        <v>9</v>
      </c>
      <c r="CA59" s="92">
        <v>5</v>
      </c>
      <c r="CB59" s="92">
        <v>3</v>
      </c>
      <c r="CC59" s="92">
        <v>2</v>
      </c>
      <c r="CD59" s="92">
        <v>3</v>
      </c>
      <c r="CE59" s="92">
        <v>8</v>
      </c>
      <c r="CF59" s="92">
        <v>1</v>
      </c>
      <c r="CG59" s="92">
        <v>0</v>
      </c>
      <c r="CH59" s="92">
        <v>0</v>
      </c>
      <c r="CI59" s="92">
        <v>65</v>
      </c>
      <c r="CJ59" s="92">
        <v>120</v>
      </c>
      <c r="CK59" s="96">
        <v>5</v>
      </c>
      <c r="CL59" s="96">
        <v>5</v>
      </c>
    </row>
    <row r="60" spans="1:90" ht="14" customHeight="1" x14ac:dyDescent="0.35">
      <c r="A60" s="87">
        <v>44092</v>
      </c>
      <c r="B60" s="45">
        <v>495</v>
      </c>
      <c r="C60" s="60">
        <v>495</v>
      </c>
      <c r="D60" s="61" t="s">
        <v>189</v>
      </c>
      <c r="E60" s="61" t="s">
        <v>190</v>
      </c>
      <c r="F60" s="59" t="s">
        <v>191</v>
      </c>
      <c r="G60" s="59" t="s">
        <v>185</v>
      </c>
      <c r="H60" s="59">
        <v>51202080605</v>
      </c>
      <c r="I60" s="59">
        <v>39.184699999999999</v>
      </c>
      <c r="J60" s="59">
        <v>-86.391197199999993</v>
      </c>
      <c r="K60" s="59" t="s">
        <v>114</v>
      </c>
      <c r="L60" s="68"/>
      <c r="M60" s="70"/>
      <c r="N60" s="62"/>
      <c r="O60" s="62"/>
      <c r="P60" s="59"/>
      <c r="Q60" s="59"/>
      <c r="R60" s="70"/>
      <c r="S60" s="62"/>
      <c r="T60" s="70"/>
      <c r="U60" s="62"/>
      <c r="V60" s="70"/>
      <c r="W60" s="62"/>
      <c r="X60" s="70"/>
      <c r="Y60" s="62"/>
      <c r="Z60" s="70"/>
      <c r="AA60" s="62"/>
      <c r="AB60" s="70"/>
      <c r="AC60" s="71"/>
      <c r="AD60" s="69"/>
      <c r="AE60" s="62"/>
      <c r="AF60" s="68">
        <v>14</v>
      </c>
      <c r="AG60" s="68">
        <v>5</v>
      </c>
      <c r="AH60" s="68">
        <v>5</v>
      </c>
      <c r="AI60" s="68">
        <v>12</v>
      </c>
      <c r="AJ60" s="68">
        <v>6</v>
      </c>
      <c r="AK60" s="68">
        <v>9</v>
      </c>
      <c r="AL60" s="68">
        <v>5</v>
      </c>
      <c r="AM60" s="68">
        <v>2</v>
      </c>
      <c r="AN60" s="68">
        <v>2</v>
      </c>
      <c r="AO60" s="68">
        <v>3</v>
      </c>
      <c r="AP60" s="68">
        <v>0</v>
      </c>
      <c r="AQ60" s="68">
        <v>0</v>
      </c>
      <c r="AR60" s="68">
        <v>0</v>
      </c>
      <c r="AS60" s="68">
        <v>0</v>
      </c>
      <c r="AT60" s="68">
        <v>63</v>
      </c>
      <c r="AU60" s="68" t="s">
        <v>115</v>
      </c>
      <c r="AV60" s="59"/>
      <c r="AW60" s="59"/>
      <c r="AX60" s="59"/>
      <c r="AY60" s="81"/>
      <c r="AZ60" s="82"/>
      <c r="BA60" s="59"/>
      <c r="BB60" s="59"/>
      <c r="BC60" s="59">
        <v>44288</v>
      </c>
      <c r="BD60" s="59">
        <v>495</v>
      </c>
      <c r="BE60" s="59" t="s">
        <v>191</v>
      </c>
      <c r="BF60" s="59">
        <v>51202080605</v>
      </c>
      <c r="BG60" s="59" t="s">
        <v>156</v>
      </c>
      <c r="BH60" s="59">
        <v>39.184699999999999</v>
      </c>
      <c r="BI60" s="59">
        <v>-86.391197199999993</v>
      </c>
      <c r="BJ60" s="59" t="s">
        <v>92</v>
      </c>
      <c r="BK60" s="59"/>
      <c r="BL60" s="59"/>
      <c r="BM60" s="96">
        <v>11.9</v>
      </c>
      <c r="BN60" s="96" t="s">
        <v>96</v>
      </c>
      <c r="BO60" s="99">
        <v>0.02</v>
      </c>
      <c r="BP60" s="92">
        <v>3.0000000000000001E-3</v>
      </c>
      <c r="BQ60" s="99">
        <v>0.17899999999999999</v>
      </c>
      <c r="BR60" s="99">
        <v>0.114</v>
      </c>
      <c r="BS60" s="92" t="s">
        <v>98</v>
      </c>
      <c r="BT60" s="93">
        <v>1.7433317459562177E-4</v>
      </c>
      <c r="BU60" s="92">
        <v>14</v>
      </c>
      <c r="BV60" s="92">
        <v>5</v>
      </c>
      <c r="BW60" s="92">
        <v>5</v>
      </c>
      <c r="BX60" s="92">
        <v>14</v>
      </c>
      <c r="BY60" s="92">
        <v>6</v>
      </c>
      <c r="BZ60" s="92">
        <v>9</v>
      </c>
      <c r="CA60" s="92">
        <v>5</v>
      </c>
      <c r="CB60" s="92">
        <v>3</v>
      </c>
      <c r="CC60" s="92">
        <v>4</v>
      </c>
      <c r="CD60" s="92">
        <v>3</v>
      </c>
      <c r="CE60" s="92">
        <v>4</v>
      </c>
      <c r="CF60" s="92">
        <v>1</v>
      </c>
      <c r="CG60" s="92">
        <v>4</v>
      </c>
      <c r="CH60" s="92">
        <v>4</v>
      </c>
      <c r="CI60" s="92">
        <v>81</v>
      </c>
      <c r="CJ60" s="92">
        <v>120</v>
      </c>
      <c r="CK60" s="96">
        <v>5</v>
      </c>
      <c r="CL60" s="96">
        <v>5</v>
      </c>
    </row>
    <row r="61" spans="1:90" ht="14" customHeight="1" x14ac:dyDescent="0.35">
      <c r="A61" s="87">
        <v>44092</v>
      </c>
      <c r="B61" s="45">
        <v>492</v>
      </c>
      <c r="C61" s="60">
        <v>492</v>
      </c>
      <c r="D61" s="61" t="s">
        <v>192</v>
      </c>
      <c r="E61" s="61" t="s">
        <v>193</v>
      </c>
      <c r="F61" s="59" t="s">
        <v>194</v>
      </c>
      <c r="G61" s="59" t="s">
        <v>185</v>
      </c>
      <c r="H61" s="59">
        <v>51202080603</v>
      </c>
      <c r="I61" s="59">
        <v>39.168300600000002</v>
      </c>
      <c r="J61" s="59">
        <v>-86.183097799999999</v>
      </c>
      <c r="K61" s="59" t="s">
        <v>92</v>
      </c>
      <c r="L61" s="68">
        <v>1</v>
      </c>
      <c r="M61" s="70"/>
      <c r="N61" s="62">
        <v>14.6</v>
      </c>
      <c r="O61" s="62" t="s">
        <v>93</v>
      </c>
      <c r="P61" s="59">
        <v>15</v>
      </c>
      <c r="Q61" s="59">
        <v>6</v>
      </c>
      <c r="R61" s="70"/>
      <c r="S61" s="62">
        <v>1</v>
      </c>
      <c r="T61" s="70"/>
      <c r="U61" s="62">
        <v>1.7000000000000001E-2</v>
      </c>
      <c r="V61" s="70"/>
      <c r="W61" s="62">
        <v>1.9E-2</v>
      </c>
      <c r="X61" s="70" t="s">
        <v>94</v>
      </c>
      <c r="Y61" s="62">
        <v>0.1</v>
      </c>
      <c r="Z61" s="70"/>
      <c r="AA61" s="62">
        <v>4.2999999999999997E-2</v>
      </c>
      <c r="AB61" s="70"/>
      <c r="AC61" s="71">
        <v>2.1999999999999999E-2</v>
      </c>
      <c r="AD61" s="69">
        <v>6.0002255882193462E-3</v>
      </c>
      <c r="AE61" s="62"/>
      <c r="AF61" s="68">
        <v>10</v>
      </c>
      <c r="AG61" s="68">
        <v>5</v>
      </c>
      <c r="AH61" s="68">
        <v>5</v>
      </c>
      <c r="AI61" s="68">
        <v>8</v>
      </c>
      <c r="AJ61" s="68">
        <v>6</v>
      </c>
      <c r="AK61" s="68">
        <v>9</v>
      </c>
      <c r="AL61" s="68">
        <v>5</v>
      </c>
      <c r="AM61" s="68">
        <v>5</v>
      </c>
      <c r="AN61" s="68">
        <v>4</v>
      </c>
      <c r="AO61" s="68">
        <v>3</v>
      </c>
      <c r="AP61" s="68">
        <v>4</v>
      </c>
      <c r="AQ61" s="68">
        <v>1</v>
      </c>
      <c r="AR61" s="68">
        <v>0</v>
      </c>
      <c r="AS61" s="68">
        <v>4</v>
      </c>
      <c r="AT61" s="68">
        <v>69</v>
      </c>
      <c r="AU61" s="68">
        <v>250</v>
      </c>
      <c r="AV61" s="59"/>
      <c r="AW61" s="59"/>
      <c r="AX61" s="59"/>
      <c r="AY61" s="81">
        <f>Y61/U61</f>
        <v>5.8823529411764701</v>
      </c>
      <c r="AZ61" s="82">
        <f>AA61/Y61</f>
        <v>0.42999999999999994</v>
      </c>
      <c r="BA61" s="82">
        <f>W61/U61</f>
        <v>1.1176470588235292</v>
      </c>
      <c r="BB61" s="82">
        <f>W61/(U61*3.06)</f>
        <v>0.36524413687043439</v>
      </c>
      <c r="BC61" s="59">
        <v>44288</v>
      </c>
      <c r="BD61" s="59">
        <v>492</v>
      </c>
      <c r="BE61" s="59" t="s">
        <v>194</v>
      </c>
      <c r="BF61" s="59">
        <v>51202080603</v>
      </c>
      <c r="BG61" s="59" t="s">
        <v>156</v>
      </c>
      <c r="BH61" s="59">
        <v>39.168300600000002</v>
      </c>
      <c r="BI61" s="59">
        <v>-86.183097799999999</v>
      </c>
      <c r="BJ61" s="59" t="s">
        <v>92</v>
      </c>
      <c r="BK61" s="59"/>
      <c r="BL61" s="59"/>
      <c r="BM61" s="96">
        <v>70.599999999999994</v>
      </c>
      <c r="BN61" s="96" t="s">
        <v>96</v>
      </c>
      <c r="BO61" s="99">
        <v>2.9000000000000001E-2</v>
      </c>
      <c r="BP61" s="92">
        <v>7.0000000000000001E-3</v>
      </c>
      <c r="BQ61" s="99">
        <v>0.21</v>
      </c>
      <c r="BR61" s="99">
        <v>0.10150000000000001</v>
      </c>
      <c r="BS61" s="92" t="s">
        <v>98</v>
      </c>
      <c r="BT61" s="93">
        <v>1.6068394969611172E-5</v>
      </c>
      <c r="BU61" s="92">
        <v>14</v>
      </c>
      <c r="BV61" s="92">
        <v>5</v>
      </c>
      <c r="BW61" s="92">
        <v>5</v>
      </c>
      <c r="BX61" s="92">
        <v>4</v>
      </c>
      <c r="BY61" s="92">
        <v>6</v>
      </c>
      <c r="BZ61" s="92">
        <v>9</v>
      </c>
      <c r="CA61" s="92">
        <v>5</v>
      </c>
      <c r="CB61" s="92">
        <v>4</v>
      </c>
      <c r="CC61" s="92">
        <v>4</v>
      </c>
      <c r="CD61" s="92">
        <v>2</v>
      </c>
      <c r="CE61" s="92">
        <v>2</v>
      </c>
      <c r="CF61" s="92">
        <v>5</v>
      </c>
      <c r="CG61" s="92">
        <v>6</v>
      </c>
      <c r="CH61" s="92">
        <v>7</v>
      </c>
      <c r="CI61" s="92">
        <v>78</v>
      </c>
      <c r="CJ61" s="92">
        <v>25</v>
      </c>
      <c r="CK61" s="96">
        <v>4</v>
      </c>
      <c r="CL61" s="96">
        <v>4</v>
      </c>
    </row>
    <row r="62" spans="1:90" ht="14" customHeight="1" x14ac:dyDescent="0.35">
      <c r="A62" s="87">
        <v>44092</v>
      </c>
      <c r="B62" s="45">
        <v>488</v>
      </c>
      <c r="C62" s="60">
        <v>488</v>
      </c>
      <c r="D62" s="61" t="s">
        <v>195</v>
      </c>
      <c r="E62" s="61" t="s">
        <v>188</v>
      </c>
      <c r="F62" s="59" t="s">
        <v>196</v>
      </c>
      <c r="G62" s="59" t="s">
        <v>185</v>
      </c>
      <c r="H62" s="59">
        <v>51202080602</v>
      </c>
      <c r="I62" s="59">
        <v>39.214900999999998</v>
      </c>
      <c r="J62" s="59">
        <v>-86.168197599999999</v>
      </c>
      <c r="K62" s="59" t="s">
        <v>92</v>
      </c>
      <c r="L62" s="68">
        <v>4</v>
      </c>
      <c r="M62" s="70"/>
      <c r="N62" s="62">
        <v>180.7</v>
      </c>
      <c r="O62" s="62" t="s">
        <v>93</v>
      </c>
      <c r="P62" s="59">
        <v>15</v>
      </c>
      <c r="Q62" s="59">
        <v>7</v>
      </c>
      <c r="R62" s="70"/>
      <c r="S62" s="62">
        <v>639.20000000000005</v>
      </c>
      <c r="T62" s="70"/>
      <c r="U62" s="62">
        <v>0.23499999999999999</v>
      </c>
      <c r="V62" s="70"/>
      <c r="W62" s="62">
        <v>1.4E-2</v>
      </c>
      <c r="X62" s="70"/>
      <c r="Y62" s="62">
        <v>2.1539999999999999</v>
      </c>
      <c r="Z62" s="70" t="s">
        <v>94</v>
      </c>
      <c r="AA62" s="62">
        <v>7.9000000000000008E-3</v>
      </c>
      <c r="AB62" s="70"/>
      <c r="AC62" s="71">
        <v>8.3000000000000004E-2</v>
      </c>
      <c r="AD62" s="69">
        <v>0.22581784618415915</v>
      </c>
      <c r="AE62" s="62"/>
      <c r="AF62" s="68">
        <v>10</v>
      </c>
      <c r="AG62" s="68">
        <v>5</v>
      </c>
      <c r="AH62" s="68">
        <v>0</v>
      </c>
      <c r="AI62" s="68">
        <v>4</v>
      </c>
      <c r="AJ62" s="68">
        <v>6</v>
      </c>
      <c r="AK62" s="68">
        <v>12</v>
      </c>
      <c r="AL62" s="68">
        <v>5</v>
      </c>
      <c r="AM62" s="68">
        <v>4</v>
      </c>
      <c r="AN62" s="68">
        <v>2</v>
      </c>
      <c r="AO62" s="68">
        <v>2</v>
      </c>
      <c r="AP62" s="68">
        <v>0</v>
      </c>
      <c r="AQ62" s="68">
        <v>0</v>
      </c>
      <c r="AR62" s="68">
        <v>0</v>
      </c>
      <c r="AS62" s="68">
        <v>0</v>
      </c>
      <c r="AT62" s="68">
        <v>50</v>
      </c>
      <c r="AU62" s="68">
        <v>425</v>
      </c>
      <c r="AV62" s="59"/>
      <c r="AW62" s="59"/>
      <c r="AX62" s="59"/>
      <c r="AY62" s="81">
        <f>Y62/U62</f>
        <v>9.1659574468085108</v>
      </c>
      <c r="AZ62" s="82">
        <f>AA62/Y62</f>
        <v>3.6675951717734454E-3</v>
      </c>
      <c r="BA62" s="82">
        <f>W62/U62</f>
        <v>5.9574468085106386E-2</v>
      </c>
      <c r="BB62" s="82">
        <f>W62/(U62*3.06)</f>
        <v>1.9468780419969408E-2</v>
      </c>
      <c r="BC62" s="59">
        <v>44288</v>
      </c>
      <c r="BD62" s="59">
        <v>488</v>
      </c>
      <c r="BE62" s="59" t="s">
        <v>196</v>
      </c>
      <c r="BF62" s="59">
        <v>51202080602</v>
      </c>
      <c r="BG62" s="59" t="s">
        <v>156</v>
      </c>
      <c r="BH62" s="59">
        <v>39.214900999999998</v>
      </c>
      <c r="BI62" s="59">
        <v>-86.168197599999999</v>
      </c>
      <c r="BJ62" s="59" t="s">
        <v>92</v>
      </c>
      <c r="BK62" s="59"/>
      <c r="BL62" s="59"/>
      <c r="BM62" s="96">
        <v>3.1</v>
      </c>
      <c r="BN62" s="96" t="s">
        <v>96</v>
      </c>
      <c r="BO62" s="99">
        <v>3.0499999999999999E-2</v>
      </c>
      <c r="BP62" s="92">
        <v>1.4E-2</v>
      </c>
      <c r="BQ62" s="99">
        <v>0.1515</v>
      </c>
      <c r="BR62" s="99">
        <v>6.9000000000000006E-2</v>
      </c>
      <c r="BS62" s="92" t="s">
        <v>98</v>
      </c>
      <c r="BT62" s="93">
        <v>1.8903559732505979E-5</v>
      </c>
      <c r="BU62" s="92">
        <v>10</v>
      </c>
      <c r="BV62" s="92">
        <v>5</v>
      </c>
      <c r="BW62" s="92">
        <v>5</v>
      </c>
      <c r="BX62" s="92">
        <v>0</v>
      </c>
      <c r="BY62" s="92">
        <v>3</v>
      </c>
      <c r="BZ62" s="92">
        <v>12</v>
      </c>
      <c r="CA62" s="92">
        <v>5</v>
      </c>
      <c r="CB62" s="92">
        <v>5</v>
      </c>
      <c r="CC62" s="92">
        <v>2</v>
      </c>
      <c r="CD62" s="92">
        <v>3</v>
      </c>
      <c r="CE62" s="92">
        <v>4</v>
      </c>
      <c r="CF62" s="92">
        <v>1</v>
      </c>
      <c r="CG62" s="92">
        <v>4</v>
      </c>
      <c r="CH62" s="92">
        <v>4</v>
      </c>
      <c r="CI62" s="92">
        <v>63</v>
      </c>
      <c r="CJ62" s="92">
        <v>50</v>
      </c>
      <c r="CK62" s="96">
        <v>6</v>
      </c>
      <c r="CL62" s="96">
        <v>4</v>
      </c>
    </row>
    <row r="63" spans="1:90" ht="14" customHeight="1" x14ac:dyDescent="0.35">
      <c r="A63" s="87">
        <v>44092</v>
      </c>
      <c r="B63" s="45">
        <v>485</v>
      </c>
      <c r="C63" s="60">
        <v>485</v>
      </c>
      <c r="D63" s="61" t="s">
        <v>197</v>
      </c>
      <c r="E63" s="61" t="s">
        <v>198</v>
      </c>
      <c r="F63" s="59" t="s">
        <v>191</v>
      </c>
      <c r="G63" s="59" t="s">
        <v>185</v>
      </c>
      <c r="H63" s="59">
        <v>51202080605</v>
      </c>
      <c r="I63" s="59">
        <v>39.144901300000001</v>
      </c>
      <c r="J63" s="59">
        <v>-86.340400700000004</v>
      </c>
      <c r="K63" s="59" t="s">
        <v>114</v>
      </c>
      <c r="L63" s="68"/>
      <c r="M63" s="70"/>
      <c r="N63" s="62"/>
      <c r="O63" s="62"/>
      <c r="P63" s="59"/>
      <c r="Q63" s="59"/>
      <c r="R63" s="70"/>
      <c r="S63" s="62"/>
      <c r="T63" s="70"/>
      <c r="U63" s="62"/>
      <c r="V63" s="70"/>
      <c r="W63" s="62"/>
      <c r="X63" s="70"/>
      <c r="Y63" s="62"/>
      <c r="Z63" s="70"/>
      <c r="AA63" s="62"/>
      <c r="AB63" s="70"/>
      <c r="AC63" s="71"/>
      <c r="AD63" s="69"/>
      <c r="AE63" s="62"/>
      <c r="AF63" s="68">
        <v>12</v>
      </c>
      <c r="AG63" s="68">
        <v>0</v>
      </c>
      <c r="AH63" s="68">
        <v>0</v>
      </c>
      <c r="AI63" s="68">
        <v>6</v>
      </c>
      <c r="AJ63" s="68">
        <v>6</v>
      </c>
      <c r="AK63" s="68">
        <v>9</v>
      </c>
      <c r="AL63" s="68">
        <v>6.5</v>
      </c>
      <c r="AM63" s="68">
        <v>1.5</v>
      </c>
      <c r="AN63" s="68">
        <v>3</v>
      </c>
      <c r="AO63" s="68">
        <v>2</v>
      </c>
      <c r="AP63" s="68">
        <v>0</v>
      </c>
      <c r="AQ63" s="68">
        <v>0</v>
      </c>
      <c r="AR63" s="68">
        <v>0</v>
      </c>
      <c r="AS63" s="68">
        <v>0</v>
      </c>
      <c r="AT63" s="68">
        <v>46</v>
      </c>
      <c r="AU63" s="68" t="s">
        <v>115</v>
      </c>
      <c r="AV63" s="59"/>
      <c r="AW63" s="59"/>
      <c r="AX63" s="59"/>
      <c r="AY63" s="81"/>
      <c r="AZ63" s="82"/>
      <c r="BA63" s="59"/>
      <c r="BB63" s="59"/>
      <c r="BC63" s="59">
        <v>44288</v>
      </c>
      <c r="BD63" s="59">
        <v>485</v>
      </c>
      <c r="BE63" s="59" t="s">
        <v>191</v>
      </c>
      <c r="BF63" s="59">
        <v>51202080605</v>
      </c>
      <c r="BG63" s="59" t="s">
        <v>156</v>
      </c>
      <c r="BH63" s="59">
        <v>39.144901300000001</v>
      </c>
      <c r="BI63" s="59">
        <v>-86.340400700000004</v>
      </c>
      <c r="BJ63" s="59" t="s">
        <v>92</v>
      </c>
      <c r="BK63" s="59"/>
      <c r="BL63" s="59"/>
      <c r="BM63" s="96">
        <v>2</v>
      </c>
      <c r="BN63" s="96">
        <v>7.4000000000000732</v>
      </c>
      <c r="BO63" s="99">
        <v>2.1999999999999999E-2</v>
      </c>
      <c r="BP63" s="92">
        <v>5.0000000000000001E-3</v>
      </c>
      <c r="BQ63" s="99">
        <v>0.1</v>
      </c>
      <c r="BR63" s="99">
        <v>5.2999999999999999E-2</v>
      </c>
      <c r="BS63" s="92" t="s">
        <v>98</v>
      </c>
      <c r="BT63" s="93">
        <v>1.6467149446737134E-4</v>
      </c>
      <c r="BU63" s="92">
        <v>10</v>
      </c>
      <c r="BV63" s="92">
        <v>5</v>
      </c>
      <c r="BW63" s="92">
        <v>0</v>
      </c>
      <c r="BX63" s="92">
        <v>6</v>
      </c>
      <c r="BY63" s="92">
        <v>3</v>
      </c>
      <c r="BZ63" s="92">
        <v>9</v>
      </c>
      <c r="CA63" s="92">
        <v>5</v>
      </c>
      <c r="CB63" s="92">
        <v>2</v>
      </c>
      <c r="CC63" s="92">
        <v>4</v>
      </c>
      <c r="CD63" s="92">
        <v>2</v>
      </c>
      <c r="CE63" s="92">
        <v>0</v>
      </c>
      <c r="CF63" s="92">
        <v>2</v>
      </c>
      <c r="CG63" s="92">
        <v>4</v>
      </c>
      <c r="CH63" s="92">
        <v>7</v>
      </c>
      <c r="CI63" s="92">
        <v>59</v>
      </c>
      <c r="CJ63" s="92">
        <v>120</v>
      </c>
      <c r="CK63" s="96">
        <v>4.3</v>
      </c>
      <c r="CL63" s="96">
        <v>5</v>
      </c>
    </row>
    <row r="64" spans="1:90" ht="14" customHeight="1" x14ac:dyDescent="0.35">
      <c r="A64" s="87">
        <v>44092</v>
      </c>
      <c r="B64" s="45">
        <v>464</v>
      </c>
      <c r="C64" s="60">
        <v>464</v>
      </c>
      <c r="D64" s="61" t="s">
        <v>199</v>
      </c>
      <c r="E64" s="61" t="s">
        <v>200</v>
      </c>
      <c r="F64" s="59" t="s">
        <v>191</v>
      </c>
      <c r="G64" s="59" t="s">
        <v>185</v>
      </c>
      <c r="H64" s="59">
        <v>51202080605</v>
      </c>
      <c r="I64" s="59">
        <v>39.206798599999999</v>
      </c>
      <c r="J64" s="59">
        <v>-86.397399899999996</v>
      </c>
      <c r="K64" s="59" t="s">
        <v>92</v>
      </c>
      <c r="L64" s="68">
        <v>0</v>
      </c>
      <c r="M64" s="70"/>
      <c r="N64" s="62">
        <v>57.3</v>
      </c>
      <c r="O64" s="62" t="s">
        <v>93</v>
      </c>
      <c r="P64" s="59">
        <v>16</v>
      </c>
      <c r="Q64" s="59">
        <v>6</v>
      </c>
      <c r="R64" s="70"/>
      <c r="S64" s="62">
        <v>0.5</v>
      </c>
      <c r="T64" s="70" t="s">
        <v>94</v>
      </c>
      <c r="U64" s="62">
        <v>2E-3</v>
      </c>
      <c r="V64" s="70"/>
      <c r="W64" s="62">
        <v>2E-3</v>
      </c>
      <c r="X64" s="70" t="s">
        <v>94</v>
      </c>
      <c r="Y64" s="62">
        <v>0.1</v>
      </c>
      <c r="Z64" s="70"/>
      <c r="AA64" s="62">
        <v>1.0999999999999999E-2</v>
      </c>
      <c r="AB64" s="70"/>
      <c r="AC64" s="71">
        <v>0.03</v>
      </c>
      <c r="AD64" s="69">
        <v>8.8231104200304708E-3</v>
      </c>
      <c r="AE64" s="62"/>
      <c r="AF64" s="68">
        <v>6</v>
      </c>
      <c r="AG64" s="68">
        <v>0</v>
      </c>
      <c r="AH64" s="68">
        <v>0</v>
      </c>
      <c r="AI64" s="68">
        <v>6</v>
      </c>
      <c r="AJ64" s="68">
        <v>6</v>
      </c>
      <c r="AK64" s="68">
        <v>9</v>
      </c>
      <c r="AL64" s="68">
        <v>5</v>
      </c>
      <c r="AM64" s="68">
        <v>0</v>
      </c>
      <c r="AN64" s="68">
        <v>2</v>
      </c>
      <c r="AO64" s="68">
        <v>3</v>
      </c>
      <c r="AP64" s="68">
        <v>0</v>
      </c>
      <c r="AQ64" s="68">
        <v>0</v>
      </c>
      <c r="AR64" s="68">
        <v>0</v>
      </c>
      <c r="AS64" s="68">
        <v>0</v>
      </c>
      <c r="AT64" s="68">
        <v>37</v>
      </c>
      <c r="AU64" s="68">
        <v>240</v>
      </c>
      <c r="AV64" s="59"/>
      <c r="AW64" s="59"/>
      <c r="AX64" s="59"/>
      <c r="AY64" s="81">
        <f>Y64/U64</f>
        <v>50</v>
      </c>
      <c r="AZ64" s="82">
        <f>AA64/Y64</f>
        <v>0.10999999999999999</v>
      </c>
      <c r="BA64" s="82">
        <f>W64/U64</f>
        <v>1</v>
      </c>
      <c r="BB64" s="82">
        <f>W64/(U64*3.06)</f>
        <v>0.32679738562091504</v>
      </c>
      <c r="BC64" s="59">
        <v>44288</v>
      </c>
      <c r="BD64" s="59">
        <v>464</v>
      </c>
      <c r="BE64" s="59" t="s">
        <v>191</v>
      </c>
      <c r="BF64" s="59">
        <v>51202080605</v>
      </c>
      <c r="BG64" s="59" t="s">
        <v>156</v>
      </c>
      <c r="BH64" s="59">
        <v>39.206798599999999</v>
      </c>
      <c r="BI64" s="59">
        <v>-86.397399899999996</v>
      </c>
      <c r="BJ64" s="59" t="s">
        <v>92</v>
      </c>
      <c r="BK64" s="59"/>
      <c r="BL64" s="59"/>
      <c r="BM64" s="96">
        <v>7.5</v>
      </c>
      <c r="BN64" s="96" t="s">
        <v>96</v>
      </c>
      <c r="BO64" s="99">
        <v>2.3E-2</v>
      </c>
      <c r="BP64" s="92">
        <v>8.0000000000000002E-3</v>
      </c>
      <c r="BQ64" s="99">
        <v>0.114</v>
      </c>
      <c r="BR64" s="99">
        <v>5.5E-2</v>
      </c>
      <c r="BS64" s="92" t="s">
        <v>98</v>
      </c>
      <c r="BT64" s="93">
        <v>1.7433512839253174E-5</v>
      </c>
      <c r="BU64" s="92">
        <v>14</v>
      </c>
      <c r="BV64" s="92">
        <v>5</v>
      </c>
      <c r="BW64" s="92">
        <v>5</v>
      </c>
      <c r="BX64" s="92">
        <v>14</v>
      </c>
      <c r="BY64" s="92">
        <v>3</v>
      </c>
      <c r="BZ64" s="92">
        <v>9</v>
      </c>
      <c r="CA64" s="92">
        <v>0</v>
      </c>
      <c r="CB64" s="92">
        <v>4.5</v>
      </c>
      <c r="CC64" s="92">
        <v>0</v>
      </c>
      <c r="CD64" s="92">
        <v>2</v>
      </c>
      <c r="CE64" s="92">
        <v>0</v>
      </c>
      <c r="CF64" s="92">
        <v>1</v>
      </c>
      <c r="CG64" s="92">
        <v>4</v>
      </c>
      <c r="CH64" s="92">
        <v>4</v>
      </c>
      <c r="CI64" s="92">
        <v>65.5</v>
      </c>
      <c r="CJ64" s="92">
        <v>50</v>
      </c>
      <c r="CK64" s="96">
        <v>5</v>
      </c>
      <c r="CL64" s="96">
        <v>4</v>
      </c>
    </row>
    <row r="65" spans="1:90" ht="14" customHeight="1" x14ac:dyDescent="0.35">
      <c r="A65" s="87">
        <v>44092</v>
      </c>
      <c r="B65" s="45">
        <v>452</v>
      </c>
      <c r="C65" s="60">
        <v>452</v>
      </c>
      <c r="D65" s="61" t="s">
        <v>201</v>
      </c>
      <c r="E65" s="61" t="s">
        <v>183</v>
      </c>
      <c r="F65" s="59" t="s">
        <v>202</v>
      </c>
      <c r="G65" s="59" t="s">
        <v>185</v>
      </c>
      <c r="H65" s="59">
        <v>51202080601</v>
      </c>
      <c r="I65" s="59">
        <v>39.291099500000001</v>
      </c>
      <c r="J65" s="59">
        <v>-86.166397099999998</v>
      </c>
      <c r="K65" s="59" t="s">
        <v>114</v>
      </c>
      <c r="L65" s="68"/>
      <c r="M65" s="70"/>
      <c r="N65" s="62"/>
      <c r="O65" s="62"/>
      <c r="P65" s="59"/>
      <c r="Q65" s="59"/>
      <c r="R65" s="70"/>
      <c r="S65" s="62"/>
      <c r="T65" s="70"/>
      <c r="U65" s="62"/>
      <c r="V65" s="70"/>
      <c r="W65" s="62"/>
      <c r="X65" s="70"/>
      <c r="Y65" s="62"/>
      <c r="Z65" s="70"/>
      <c r="AA65" s="62"/>
      <c r="AB65" s="70"/>
      <c r="AC65" s="71"/>
      <c r="AD65" s="69"/>
      <c r="AE65" s="62"/>
      <c r="AF65" s="68">
        <v>14</v>
      </c>
      <c r="AG65" s="68">
        <v>5</v>
      </c>
      <c r="AH65" s="68">
        <v>5</v>
      </c>
      <c r="AI65" s="68">
        <v>12</v>
      </c>
      <c r="AJ65" s="68">
        <v>6</v>
      </c>
      <c r="AK65" s="68">
        <v>9</v>
      </c>
      <c r="AL65" s="68">
        <v>5</v>
      </c>
      <c r="AM65" s="68">
        <v>3</v>
      </c>
      <c r="AN65" s="68">
        <v>4</v>
      </c>
      <c r="AO65" s="68">
        <v>3</v>
      </c>
      <c r="AP65" s="68">
        <v>4</v>
      </c>
      <c r="AQ65" s="68">
        <v>0</v>
      </c>
      <c r="AR65" s="68">
        <v>0</v>
      </c>
      <c r="AS65" s="68">
        <v>0</v>
      </c>
      <c r="AT65" s="68">
        <v>70</v>
      </c>
      <c r="AU65" s="68" t="s">
        <v>115</v>
      </c>
      <c r="AV65" s="59"/>
      <c r="AW65" s="59"/>
      <c r="AX65" s="59"/>
      <c r="AY65" s="81"/>
      <c r="AZ65" s="82"/>
      <c r="BA65" s="59"/>
      <c r="BB65" s="59"/>
      <c r="BC65" s="59">
        <v>44288</v>
      </c>
      <c r="BD65" s="59">
        <v>452</v>
      </c>
      <c r="BE65" s="59" t="s">
        <v>202</v>
      </c>
      <c r="BF65" s="59">
        <v>51202080601</v>
      </c>
      <c r="BG65" s="59" t="s">
        <v>156</v>
      </c>
      <c r="BH65" s="59">
        <v>39.291099500000001</v>
      </c>
      <c r="BI65" s="59">
        <v>-86.166397099999998</v>
      </c>
      <c r="BJ65" s="59" t="s">
        <v>92</v>
      </c>
      <c r="BK65" s="59"/>
      <c r="BL65" s="59"/>
      <c r="BM65" s="96">
        <v>7.5</v>
      </c>
      <c r="BN65" s="96">
        <v>0.59999999999993392</v>
      </c>
      <c r="BO65" s="99">
        <v>2.5999999999999999E-2</v>
      </c>
      <c r="BP65" s="92">
        <v>3.0000000000000001E-3</v>
      </c>
      <c r="BQ65" s="99">
        <v>0.34699999999999998</v>
      </c>
      <c r="BR65" s="99">
        <v>0.248</v>
      </c>
      <c r="BS65" s="92" t="s">
        <v>98</v>
      </c>
      <c r="BT65" s="93">
        <v>1.8903330013787928E-4</v>
      </c>
      <c r="BU65" s="92">
        <v>12</v>
      </c>
      <c r="BV65" s="92">
        <v>5</v>
      </c>
      <c r="BW65" s="92">
        <v>5</v>
      </c>
      <c r="BX65" s="92">
        <v>18</v>
      </c>
      <c r="BY65" s="92">
        <v>3</v>
      </c>
      <c r="BZ65" s="92">
        <v>9</v>
      </c>
      <c r="CA65" s="92">
        <v>8</v>
      </c>
      <c r="CB65" s="92">
        <v>2</v>
      </c>
      <c r="CC65" s="92">
        <v>4</v>
      </c>
      <c r="CD65" s="92">
        <v>2</v>
      </c>
      <c r="CE65" s="92">
        <v>8</v>
      </c>
      <c r="CF65" s="92">
        <v>5</v>
      </c>
      <c r="CG65" s="92">
        <v>7</v>
      </c>
      <c r="CH65" s="92">
        <v>6</v>
      </c>
      <c r="CI65" s="92">
        <v>94</v>
      </c>
      <c r="CJ65" s="92">
        <v>110</v>
      </c>
      <c r="CK65" s="96">
        <v>6</v>
      </c>
      <c r="CL65" s="96">
        <v>5</v>
      </c>
    </row>
    <row r="66" spans="1:90" ht="14" customHeight="1" x14ac:dyDescent="0.35">
      <c r="A66" s="87">
        <v>44092</v>
      </c>
      <c r="B66" s="45">
        <v>450</v>
      </c>
      <c r="C66" s="60">
        <v>450</v>
      </c>
      <c r="D66" s="61" t="s">
        <v>203</v>
      </c>
      <c r="E66" s="61" t="s">
        <v>204</v>
      </c>
      <c r="F66" s="59" t="s">
        <v>191</v>
      </c>
      <c r="G66" s="59" t="s">
        <v>185</v>
      </c>
      <c r="H66" s="59">
        <v>51202080605</v>
      </c>
      <c r="I66" s="59">
        <v>39.203498799999998</v>
      </c>
      <c r="J66" s="59">
        <v>-86.402198799999994</v>
      </c>
      <c r="K66" s="59" t="s">
        <v>92</v>
      </c>
      <c r="L66" s="68">
        <v>0</v>
      </c>
      <c r="M66" s="70" t="s">
        <v>94</v>
      </c>
      <c r="N66" s="62">
        <v>1</v>
      </c>
      <c r="O66" s="62" t="s">
        <v>93</v>
      </c>
      <c r="P66" s="59">
        <v>17</v>
      </c>
      <c r="Q66" s="59">
        <v>6</v>
      </c>
      <c r="R66" s="70"/>
      <c r="S66" s="62">
        <v>0.7</v>
      </c>
      <c r="T66" s="70" t="s">
        <v>94</v>
      </c>
      <c r="U66" s="62">
        <v>2E-3</v>
      </c>
      <c r="V66" s="70"/>
      <c r="W66" s="62">
        <v>2E-3</v>
      </c>
      <c r="X66" s="70" t="s">
        <v>94</v>
      </c>
      <c r="Y66" s="62">
        <v>0.1</v>
      </c>
      <c r="Z66" s="70"/>
      <c r="AA66" s="62">
        <v>6.3E-2</v>
      </c>
      <c r="AB66" s="70"/>
      <c r="AC66" s="71">
        <v>3.1E-2</v>
      </c>
      <c r="AD66" s="69">
        <v>9.8263269933497096E-3</v>
      </c>
      <c r="AE66" s="62"/>
      <c r="AF66" s="68">
        <v>10</v>
      </c>
      <c r="AG66" s="68">
        <v>0</v>
      </c>
      <c r="AH66" s="68">
        <v>0</v>
      </c>
      <c r="AI66" s="68">
        <v>12</v>
      </c>
      <c r="AJ66" s="68">
        <v>8</v>
      </c>
      <c r="AK66" s="68">
        <v>9</v>
      </c>
      <c r="AL66" s="68">
        <v>5</v>
      </c>
      <c r="AM66" s="68">
        <v>3</v>
      </c>
      <c r="AN66" s="68">
        <v>2</v>
      </c>
      <c r="AO66" s="68">
        <v>2</v>
      </c>
      <c r="AP66" s="68">
        <v>4</v>
      </c>
      <c r="AQ66" s="68">
        <v>1</v>
      </c>
      <c r="AR66" s="68">
        <v>4</v>
      </c>
      <c r="AS66" s="68">
        <v>7</v>
      </c>
      <c r="AT66" s="68">
        <v>67</v>
      </c>
      <c r="AU66" s="68">
        <v>240</v>
      </c>
      <c r="AV66" s="59"/>
      <c r="AW66" s="59"/>
      <c r="AX66" s="59"/>
      <c r="AY66" s="81">
        <f t="shared" ref="AY66:AY72" si="12">Y66/U66</f>
        <v>50</v>
      </c>
      <c r="AZ66" s="82">
        <f t="shared" ref="AZ66:AZ72" si="13">AA66/Y66</f>
        <v>0.63</v>
      </c>
      <c r="BA66" s="82">
        <f t="shared" ref="BA66:BA72" si="14">W66/U66</f>
        <v>1</v>
      </c>
      <c r="BB66" s="82">
        <f t="shared" ref="BB66:BB72" si="15">W66/(U66*3.06)</f>
        <v>0.32679738562091504</v>
      </c>
      <c r="BC66" s="59">
        <v>44288</v>
      </c>
      <c r="BD66" s="59">
        <v>450</v>
      </c>
      <c r="BE66" s="59" t="s">
        <v>191</v>
      </c>
      <c r="BF66" s="59">
        <v>51202080605</v>
      </c>
      <c r="BG66" s="59" t="s">
        <v>156</v>
      </c>
      <c r="BH66" s="59">
        <v>39.203498799999998</v>
      </c>
      <c r="BI66" s="59">
        <v>-86.402198799999994</v>
      </c>
      <c r="BJ66" s="59" t="s">
        <v>92</v>
      </c>
      <c r="BK66" s="59"/>
      <c r="BL66" s="59"/>
      <c r="BM66" s="96">
        <v>2</v>
      </c>
      <c r="BN66" s="96" t="s">
        <v>96</v>
      </c>
      <c r="BO66" s="99">
        <v>0.02</v>
      </c>
      <c r="BP66" s="92">
        <v>4.0000000000000001E-3</v>
      </c>
      <c r="BQ66" s="99">
        <v>0.20100000000000001</v>
      </c>
      <c r="BR66" s="99">
        <v>9.8000000000000004E-2</v>
      </c>
      <c r="BS66" s="92" t="s">
        <v>98</v>
      </c>
      <c r="BT66" s="93">
        <v>1.8903330013787928E-4</v>
      </c>
      <c r="BU66" s="92">
        <v>10</v>
      </c>
      <c r="BV66" s="92">
        <v>5</v>
      </c>
      <c r="BW66" s="92">
        <v>0</v>
      </c>
      <c r="BX66" s="92">
        <v>18</v>
      </c>
      <c r="BY66" s="92">
        <v>8</v>
      </c>
      <c r="BZ66" s="92">
        <v>9</v>
      </c>
      <c r="CA66" s="92">
        <v>5</v>
      </c>
      <c r="CB66" s="92">
        <v>3</v>
      </c>
      <c r="CC66" s="92">
        <v>2</v>
      </c>
      <c r="CD66" s="92">
        <v>2</v>
      </c>
      <c r="CE66" s="92">
        <v>8</v>
      </c>
      <c r="CF66" s="92">
        <v>1</v>
      </c>
      <c r="CG66" s="92">
        <v>4</v>
      </c>
      <c r="CH66" s="92">
        <v>4</v>
      </c>
      <c r="CI66" s="92">
        <v>79</v>
      </c>
      <c r="CJ66" s="92">
        <v>120</v>
      </c>
      <c r="CK66" s="96">
        <v>6</v>
      </c>
      <c r="CL66" s="96">
        <v>5</v>
      </c>
    </row>
    <row r="67" spans="1:90" ht="14" customHeight="1" x14ac:dyDescent="0.35">
      <c r="A67" s="87">
        <v>44092</v>
      </c>
      <c r="B67" s="45">
        <v>440</v>
      </c>
      <c r="C67" s="60">
        <v>440</v>
      </c>
      <c r="D67" s="61" t="s">
        <v>205</v>
      </c>
      <c r="E67" s="61" t="s">
        <v>206</v>
      </c>
      <c r="F67" s="59" t="s">
        <v>207</v>
      </c>
      <c r="G67" s="59" t="s">
        <v>185</v>
      </c>
      <c r="H67" s="59">
        <v>51202080604</v>
      </c>
      <c r="I67" s="59">
        <v>39.2195015</v>
      </c>
      <c r="J67" s="59">
        <v>-86.273803700000002</v>
      </c>
      <c r="K67" s="59" t="s">
        <v>92</v>
      </c>
      <c r="L67" s="68">
        <v>1</v>
      </c>
      <c r="M67" s="70"/>
      <c r="N67" s="62">
        <v>298.7</v>
      </c>
      <c r="O67" s="62" t="s">
        <v>93</v>
      </c>
      <c r="P67" s="59">
        <v>15.69</v>
      </c>
      <c r="Q67" s="59">
        <v>7.53</v>
      </c>
      <c r="R67" s="70"/>
      <c r="S67" s="62">
        <v>17.2</v>
      </c>
      <c r="T67" s="70"/>
      <c r="U67" s="62">
        <v>6.0000000000000001E-3</v>
      </c>
      <c r="V67" s="70" t="s">
        <v>94</v>
      </c>
      <c r="W67" s="62">
        <v>1.9E-3</v>
      </c>
      <c r="X67" s="70"/>
      <c r="Y67" s="62">
        <v>0.40200000000000002</v>
      </c>
      <c r="Z67" s="70"/>
      <c r="AA67" s="62">
        <v>0.20399999999999999</v>
      </c>
      <c r="AB67" s="70"/>
      <c r="AC67" s="71">
        <v>3.4000000000000002E-2</v>
      </c>
      <c r="AD67" s="69">
        <v>0.32791806156830222</v>
      </c>
      <c r="AE67" s="62"/>
      <c r="AF67" s="68">
        <v>6</v>
      </c>
      <c r="AG67" s="68">
        <v>0</v>
      </c>
      <c r="AH67" s="68">
        <v>0</v>
      </c>
      <c r="AI67" s="68">
        <v>8</v>
      </c>
      <c r="AJ67" s="68">
        <v>6</v>
      </c>
      <c r="AK67" s="68">
        <v>6</v>
      </c>
      <c r="AL67" s="68">
        <v>5</v>
      </c>
      <c r="AM67" s="68">
        <v>1</v>
      </c>
      <c r="AN67" s="68">
        <v>2</v>
      </c>
      <c r="AO67" s="68">
        <v>3</v>
      </c>
      <c r="AP67" s="68">
        <v>4</v>
      </c>
      <c r="AQ67" s="68">
        <v>1</v>
      </c>
      <c r="AR67" s="68">
        <v>4</v>
      </c>
      <c r="AS67" s="68">
        <v>4</v>
      </c>
      <c r="AT67" s="68">
        <v>50</v>
      </c>
      <c r="AU67" s="68">
        <v>250</v>
      </c>
      <c r="AV67" s="59"/>
      <c r="AW67" s="59"/>
      <c r="AX67" s="59"/>
      <c r="AY67" s="81">
        <f t="shared" si="12"/>
        <v>67</v>
      </c>
      <c r="AZ67" s="82">
        <f t="shared" si="13"/>
        <v>0.50746268656716409</v>
      </c>
      <c r="BA67" s="82">
        <f t="shared" si="14"/>
        <v>0.31666666666666665</v>
      </c>
      <c r="BB67" s="82">
        <f t="shared" si="15"/>
        <v>0.10348583877995642</v>
      </c>
      <c r="BC67" s="59">
        <v>44288</v>
      </c>
      <c r="BD67" s="59">
        <v>440</v>
      </c>
      <c r="BE67" s="59" t="s">
        <v>207</v>
      </c>
      <c r="BF67" s="59">
        <v>51202080604</v>
      </c>
      <c r="BG67" s="59" t="s">
        <v>156</v>
      </c>
      <c r="BH67" s="59">
        <v>39.2195015</v>
      </c>
      <c r="BI67" s="59">
        <v>-86.273803700000002</v>
      </c>
      <c r="BJ67" s="59" t="s">
        <v>92</v>
      </c>
      <c r="BK67" s="59"/>
      <c r="BL67" s="59"/>
      <c r="BM67" s="96">
        <v>8.6</v>
      </c>
      <c r="BN67" s="96" t="s">
        <v>96</v>
      </c>
      <c r="BO67" s="99">
        <v>3.2000000000000001E-2</v>
      </c>
      <c r="BP67" s="92">
        <v>6.0000000000000001E-3</v>
      </c>
      <c r="BQ67" s="99">
        <v>0.26700000000000002</v>
      </c>
      <c r="BR67" s="99">
        <v>0.16400000000000001</v>
      </c>
      <c r="BS67" s="92" t="s">
        <v>98</v>
      </c>
      <c r="BT67" s="93">
        <v>1.7433317459562177E-4</v>
      </c>
      <c r="BU67" s="92">
        <v>6</v>
      </c>
      <c r="BV67" s="92">
        <v>5</v>
      </c>
      <c r="BW67" s="92">
        <v>5</v>
      </c>
      <c r="BX67" s="92">
        <v>6</v>
      </c>
      <c r="BY67" s="92">
        <v>3</v>
      </c>
      <c r="BZ67" s="92">
        <v>6</v>
      </c>
      <c r="CA67" s="92">
        <v>5</v>
      </c>
      <c r="CB67" s="92">
        <v>1</v>
      </c>
      <c r="CC67" s="92">
        <v>2</v>
      </c>
      <c r="CD67" s="92">
        <v>2</v>
      </c>
      <c r="CE67" s="92">
        <v>0</v>
      </c>
      <c r="CF67" s="92">
        <v>2</v>
      </c>
      <c r="CG67" s="92">
        <v>4</v>
      </c>
      <c r="CH67" s="92">
        <v>4</v>
      </c>
      <c r="CI67" s="92">
        <v>51</v>
      </c>
      <c r="CJ67" s="92">
        <v>120</v>
      </c>
      <c r="CK67" s="96">
        <v>5</v>
      </c>
      <c r="CL67" s="96">
        <v>5</v>
      </c>
    </row>
    <row r="68" spans="1:90" ht="14" customHeight="1" x14ac:dyDescent="0.35">
      <c r="A68" s="87">
        <v>44092</v>
      </c>
      <c r="B68" s="45">
        <v>436</v>
      </c>
      <c r="C68" s="60">
        <v>436</v>
      </c>
      <c r="D68" s="61" t="s">
        <v>208</v>
      </c>
      <c r="E68" s="61" t="s">
        <v>183</v>
      </c>
      <c r="F68" s="59" t="s">
        <v>191</v>
      </c>
      <c r="G68" s="59" t="s">
        <v>185</v>
      </c>
      <c r="H68" s="59">
        <v>51202080605</v>
      </c>
      <c r="I68" s="59">
        <v>39.148700699999999</v>
      </c>
      <c r="J68" s="59">
        <v>-86.346801799999994</v>
      </c>
      <c r="K68" s="59" t="s">
        <v>92</v>
      </c>
      <c r="L68" s="68">
        <v>0</v>
      </c>
      <c r="M68" s="70"/>
      <c r="N68" s="62">
        <v>21.3</v>
      </c>
      <c r="O68" s="62" t="s">
        <v>93</v>
      </c>
      <c r="P68" s="59"/>
      <c r="Q68" s="59"/>
      <c r="R68" s="70"/>
      <c r="S68" s="62">
        <v>14.5</v>
      </c>
      <c r="T68" s="70"/>
      <c r="U68" s="62">
        <v>8.0000000000000002E-3</v>
      </c>
      <c r="V68" s="70" t="s">
        <v>94</v>
      </c>
      <c r="W68" s="62">
        <v>1.9E-3</v>
      </c>
      <c r="X68" s="70"/>
      <c r="Y68" s="62">
        <v>0.17399999999999999</v>
      </c>
      <c r="Z68" s="70" t="s">
        <v>94</v>
      </c>
      <c r="AA68" s="62">
        <v>7.9000000000000008E-3</v>
      </c>
      <c r="AB68" s="70"/>
      <c r="AC68" s="71">
        <v>3.5000000000000003E-2</v>
      </c>
      <c r="AD68" s="69" t="s">
        <v>102</v>
      </c>
      <c r="AE68" s="62"/>
      <c r="AF68" s="68">
        <v>0</v>
      </c>
      <c r="AG68" s="68">
        <v>0</v>
      </c>
      <c r="AH68" s="68">
        <v>0</v>
      </c>
      <c r="AI68" s="68">
        <v>10</v>
      </c>
      <c r="AJ68" s="68">
        <v>3</v>
      </c>
      <c r="AK68" s="68">
        <v>6</v>
      </c>
      <c r="AL68" s="68">
        <v>8</v>
      </c>
      <c r="AM68" s="68">
        <v>1</v>
      </c>
      <c r="AN68" s="68">
        <v>4</v>
      </c>
      <c r="AO68" s="68">
        <v>3</v>
      </c>
      <c r="AP68" s="68">
        <v>8</v>
      </c>
      <c r="AQ68" s="68">
        <v>1</v>
      </c>
      <c r="AR68" s="68">
        <v>0</v>
      </c>
      <c r="AS68" s="68">
        <v>0</v>
      </c>
      <c r="AT68" s="68">
        <v>44</v>
      </c>
      <c r="AU68" s="68" t="s">
        <v>115</v>
      </c>
      <c r="AV68" s="59"/>
      <c r="AW68" s="59"/>
      <c r="AX68" s="59"/>
      <c r="AY68" s="81">
        <f t="shared" si="12"/>
        <v>21.749999999999996</v>
      </c>
      <c r="AZ68" s="82">
        <f t="shared" si="13"/>
        <v>4.5402298850574722E-2</v>
      </c>
      <c r="BA68" s="82">
        <f t="shared" si="14"/>
        <v>0.23749999999999999</v>
      </c>
      <c r="BB68" s="82">
        <f t="shared" si="15"/>
        <v>7.7614379084967308E-2</v>
      </c>
      <c r="BC68" s="59">
        <v>44288</v>
      </c>
      <c r="BD68" s="59">
        <v>436</v>
      </c>
      <c r="BE68" s="59" t="s">
        <v>191</v>
      </c>
      <c r="BF68" s="59">
        <v>51202080605</v>
      </c>
      <c r="BG68" s="59" t="s">
        <v>156</v>
      </c>
      <c r="BH68" s="59">
        <v>39.148700699999999</v>
      </c>
      <c r="BI68" s="59">
        <v>-86.346801799999994</v>
      </c>
      <c r="BJ68" s="59" t="s">
        <v>186</v>
      </c>
      <c r="BK68" s="59"/>
      <c r="BL68" s="59"/>
      <c r="BM68" s="96"/>
      <c r="BN68" s="96"/>
      <c r="BO68" s="99" t="s">
        <v>102</v>
      </c>
      <c r="BP68" s="92" t="s">
        <v>102</v>
      </c>
      <c r="BQ68" s="99" t="s">
        <v>102</v>
      </c>
      <c r="BR68" s="99" t="s">
        <v>102</v>
      </c>
      <c r="BS68" s="92" t="s">
        <v>102</v>
      </c>
      <c r="BT68" s="93" t="s">
        <v>102</v>
      </c>
      <c r="BU68" s="92" t="s">
        <v>115</v>
      </c>
      <c r="BV68" s="92" t="s">
        <v>115</v>
      </c>
      <c r="BW68" s="92" t="s">
        <v>115</v>
      </c>
      <c r="BX68" s="92" t="s">
        <v>115</v>
      </c>
      <c r="BY68" s="92" t="s">
        <v>115</v>
      </c>
      <c r="BZ68" s="92" t="s">
        <v>115</v>
      </c>
      <c r="CA68" s="92" t="s">
        <v>115</v>
      </c>
      <c r="CB68" s="92" t="s">
        <v>115</v>
      </c>
      <c r="CC68" s="92" t="s">
        <v>115</v>
      </c>
      <c r="CD68" s="92" t="s">
        <v>115</v>
      </c>
      <c r="CE68" s="92" t="s">
        <v>115</v>
      </c>
      <c r="CF68" s="92" t="s">
        <v>115</v>
      </c>
      <c r="CG68" s="92" t="s">
        <v>115</v>
      </c>
      <c r="CH68" s="92" t="s">
        <v>115</v>
      </c>
      <c r="CI68" s="92" t="s">
        <v>115</v>
      </c>
      <c r="CJ68" s="92" t="s">
        <v>115</v>
      </c>
      <c r="CK68" s="96" t="s">
        <v>115</v>
      </c>
      <c r="CL68" s="96" t="s">
        <v>115</v>
      </c>
    </row>
    <row r="69" spans="1:90" ht="14" customHeight="1" x14ac:dyDescent="0.35">
      <c r="A69" s="87">
        <v>44092</v>
      </c>
      <c r="B69" s="45">
        <v>434</v>
      </c>
      <c r="C69" s="60">
        <v>434</v>
      </c>
      <c r="D69" s="61" t="s">
        <v>209</v>
      </c>
      <c r="E69" s="61" t="s">
        <v>210</v>
      </c>
      <c r="F69" s="59" t="s">
        <v>191</v>
      </c>
      <c r="G69" s="59" t="s">
        <v>185</v>
      </c>
      <c r="H69" s="59">
        <v>51202080605</v>
      </c>
      <c r="I69" s="59">
        <v>39.154800399999999</v>
      </c>
      <c r="J69" s="59">
        <v>-86.305396999999999</v>
      </c>
      <c r="K69" s="59" t="s">
        <v>92</v>
      </c>
      <c r="L69" s="68">
        <v>0</v>
      </c>
      <c r="M69" s="70"/>
      <c r="N69" s="62">
        <v>54.6</v>
      </c>
      <c r="O69" s="62" t="s">
        <v>93</v>
      </c>
      <c r="P69" s="59">
        <v>17</v>
      </c>
      <c r="Q69" s="59">
        <v>6</v>
      </c>
      <c r="R69" s="70"/>
      <c r="S69" s="62">
        <v>0.7</v>
      </c>
      <c r="T69" s="70" t="s">
        <v>94</v>
      </c>
      <c r="U69" s="62">
        <v>2E-3</v>
      </c>
      <c r="V69" s="70" t="s">
        <v>94</v>
      </c>
      <c r="W69" s="62">
        <v>1.9E-3</v>
      </c>
      <c r="X69" s="70" t="s">
        <v>94</v>
      </c>
      <c r="Y69" s="62">
        <v>0.1</v>
      </c>
      <c r="Z69" s="70"/>
      <c r="AA69" s="62">
        <v>1.9E-2</v>
      </c>
      <c r="AB69" s="70"/>
      <c r="AC69" s="71">
        <v>3.1E-2</v>
      </c>
      <c r="AD69" s="69">
        <v>9.8263269933497096E-3</v>
      </c>
      <c r="AE69" s="62"/>
      <c r="AF69" s="68">
        <v>10</v>
      </c>
      <c r="AG69" s="68">
        <v>0</v>
      </c>
      <c r="AH69" s="68">
        <v>0</v>
      </c>
      <c r="AI69" s="68">
        <v>10</v>
      </c>
      <c r="AJ69" s="68">
        <v>8</v>
      </c>
      <c r="AK69" s="68">
        <v>9</v>
      </c>
      <c r="AL69" s="68">
        <v>5</v>
      </c>
      <c r="AM69" s="68">
        <v>5</v>
      </c>
      <c r="AN69" s="68">
        <v>4</v>
      </c>
      <c r="AO69" s="68">
        <v>3</v>
      </c>
      <c r="AP69" s="68">
        <v>6</v>
      </c>
      <c r="AQ69" s="68">
        <v>1</v>
      </c>
      <c r="AR69" s="68">
        <v>0</v>
      </c>
      <c r="AS69" s="68">
        <v>4</v>
      </c>
      <c r="AT69" s="68">
        <v>65</v>
      </c>
      <c r="AU69" s="68">
        <v>120</v>
      </c>
      <c r="AV69" s="59"/>
      <c r="AW69" s="59"/>
      <c r="AX69" s="59"/>
      <c r="AY69" s="81">
        <f t="shared" si="12"/>
        <v>50</v>
      </c>
      <c r="AZ69" s="82">
        <f t="shared" si="13"/>
        <v>0.18999999999999997</v>
      </c>
      <c r="BA69" s="82">
        <f t="shared" si="14"/>
        <v>0.95</v>
      </c>
      <c r="BB69" s="82">
        <f t="shared" si="15"/>
        <v>0.31045751633986923</v>
      </c>
      <c r="BC69" s="59">
        <v>44288</v>
      </c>
      <c r="BD69" s="59">
        <v>434</v>
      </c>
      <c r="BE69" s="59" t="s">
        <v>191</v>
      </c>
      <c r="BF69" s="59">
        <v>51202080605</v>
      </c>
      <c r="BG69" s="59" t="s">
        <v>156</v>
      </c>
      <c r="BH69" s="59">
        <v>39.154800399999999</v>
      </c>
      <c r="BI69" s="59">
        <v>-86.305396999999999</v>
      </c>
      <c r="BJ69" s="59" t="s">
        <v>92</v>
      </c>
      <c r="BK69" s="59"/>
      <c r="BL69" s="59"/>
      <c r="BM69" s="96">
        <v>4.0999999999999996</v>
      </c>
      <c r="BN69" s="96">
        <v>1.000000000000334</v>
      </c>
      <c r="BO69" s="99">
        <v>2.4E-2</v>
      </c>
      <c r="BP69" s="92">
        <v>5.0000000000000001E-3</v>
      </c>
      <c r="BQ69" s="99">
        <v>0.214</v>
      </c>
      <c r="BR69" s="99">
        <v>0.114</v>
      </c>
      <c r="BS69" s="92" t="s">
        <v>98</v>
      </c>
      <c r="BT69" s="93">
        <v>1.7433512839253174E-5</v>
      </c>
      <c r="BU69" s="92">
        <v>10</v>
      </c>
      <c r="BV69" s="92">
        <v>5</v>
      </c>
      <c r="BW69" s="92">
        <v>5</v>
      </c>
      <c r="BX69" s="92">
        <v>16</v>
      </c>
      <c r="BY69" s="92">
        <v>8</v>
      </c>
      <c r="BZ69" s="92">
        <v>6</v>
      </c>
      <c r="CA69" s="92">
        <v>5</v>
      </c>
      <c r="CB69" s="92">
        <v>3</v>
      </c>
      <c r="CC69" s="92">
        <v>2</v>
      </c>
      <c r="CD69" s="92">
        <v>3</v>
      </c>
      <c r="CE69" s="92">
        <v>8</v>
      </c>
      <c r="CF69" s="92">
        <v>2</v>
      </c>
      <c r="CG69" s="92">
        <v>4</v>
      </c>
      <c r="CH69" s="92">
        <v>4</v>
      </c>
      <c r="CI69" s="92">
        <v>81</v>
      </c>
      <c r="CJ69" s="92">
        <v>50</v>
      </c>
      <c r="CK69" s="96">
        <v>5</v>
      </c>
      <c r="CL69" s="96">
        <v>4</v>
      </c>
    </row>
    <row r="70" spans="1:90" ht="14" customHeight="1" x14ac:dyDescent="0.35">
      <c r="A70" s="87">
        <v>44092</v>
      </c>
      <c r="B70" s="45">
        <v>425</v>
      </c>
      <c r="C70" s="60">
        <v>425</v>
      </c>
      <c r="D70" s="61" t="s">
        <v>211</v>
      </c>
      <c r="E70" s="61" t="s">
        <v>212</v>
      </c>
      <c r="F70" s="59" t="s">
        <v>184</v>
      </c>
      <c r="G70" s="59" t="s">
        <v>185</v>
      </c>
      <c r="H70" s="59">
        <v>51202080606</v>
      </c>
      <c r="I70" s="59">
        <v>39.193199200000002</v>
      </c>
      <c r="J70" s="59">
        <v>-86.4347992</v>
      </c>
      <c r="K70" s="59" t="s">
        <v>92</v>
      </c>
      <c r="L70" s="68">
        <v>2</v>
      </c>
      <c r="M70" s="70"/>
      <c r="N70" s="62">
        <v>1986.3</v>
      </c>
      <c r="O70" s="62" t="s">
        <v>93</v>
      </c>
      <c r="P70" s="59">
        <v>16</v>
      </c>
      <c r="Q70" s="59">
        <v>6</v>
      </c>
      <c r="R70" s="70"/>
      <c r="S70" s="62">
        <v>3</v>
      </c>
      <c r="T70" s="70" t="s">
        <v>94</v>
      </c>
      <c r="U70" s="62">
        <v>2E-3</v>
      </c>
      <c r="V70" s="70"/>
      <c r="W70" s="62">
        <v>7.0000000000000001E-3</v>
      </c>
      <c r="X70" s="70"/>
      <c r="Y70" s="62">
        <v>0.26900000000000002</v>
      </c>
      <c r="Z70" s="70"/>
      <c r="AA70" s="62">
        <v>0.221</v>
      </c>
      <c r="AB70" s="70"/>
      <c r="AC70" s="71">
        <v>3.1E-2</v>
      </c>
      <c r="AD70" s="69">
        <v>9.1172141006981549E-3</v>
      </c>
      <c r="AE70" s="62"/>
      <c r="AF70" s="68">
        <v>10</v>
      </c>
      <c r="AG70" s="68">
        <v>5</v>
      </c>
      <c r="AH70" s="68">
        <v>5</v>
      </c>
      <c r="AI70" s="68">
        <v>10</v>
      </c>
      <c r="AJ70" s="68">
        <v>8</v>
      </c>
      <c r="AK70" s="68">
        <v>9</v>
      </c>
      <c r="AL70" s="68">
        <v>5</v>
      </c>
      <c r="AM70" s="68">
        <v>1</v>
      </c>
      <c r="AN70" s="68">
        <v>2</v>
      </c>
      <c r="AO70" s="68">
        <v>2</v>
      </c>
      <c r="AP70" s="68">
        <v>4</v>
      </c>
      <c r="AQ70" s="68">
        <v>1</v>
      </c>
      <c r="AR70" s="68">
        <v>4</v>
      </c>
      <c r="AS70" s="68">
        <v>4</v>
      </c>
      <c r="AT70" s="68">
        <v>70</v>
      </c>
      <c r="AU70" s="68">
        <v>120</v>
      </c>
      <c r="AV70" s="59"/>
      <c r="AW70" s="59"/>
      <c r="AX70" s="59"/>
      <c r="AY70" s="81">
        <f t="shared" si="12"/>
        <v>134.5</v>
      </c>
      <c r="AZ70" s="82">
        <f t="shared" si="13"/>
        <v>0.82156133828996281</v>
      </c>
      <c r="BA70" s="82">
        <f t="shared" si="14"/>
        <v>3.5</v>
      </c>
      <c r="BB70" s="82">
        <f t="shared" si="15"/>
        <v>1.1437908496732025</v>
      </c>
      <c r="BC70" s="59">
        <v>44288</v>
      </c>
      <c r="BD70" s="59">
        <v>425</v>
      </c>
      <c r="BE70" s="59" t="s">
        <v>184</v>
      </c>
      <c r="BF70" s="59">
        <v>51202080606</v>
      </c>
      <c r="BG70" s="59" t="s">
        <v>156</v>
      </c>
      <c r="BH70" s="59">
        <v>39.193199200000002</v>
      </c>
      <c r="BI70" s="59">
        <v>-86.4347992</v>
      </c>
      <c r="BJ70" s="59" t="s">
        <v>92</v>
      </c>
      <c r="BK70" s="59"/>
      <c r="BL70" s="59"/>
      <c r="BM70" s="96">
        <v>5.2</v>
      </c>
      <c r="BN70" s="96" t="s">
        <v>96</v>
      </c>
      <c r="BO70" s="99">
        <v>3.2000000000000001E-2</v>
      </c>
      <c r="BP70" s="92">
        <v>5.0000000000000001E-3</v>
      </c>
      <c r="BQ70" s="99">
        <v>0.27100000000000002</v>
      </c>
      <c r="BR70" s="99">
        <v>0.19900000000000001</v>
      </c>
      <c r="BS70" s="92" t="s">
        <v>98</v>
      </c>
      <c r="BT70" s="93">
        <v>1.7433317459562177E-4</v>
      </c>
      <c r="BU70" s="92">
        <v>14</v>
      </c>
      <c r="BV70" s="92">
        <v>0</v>
      </c>
      <c r="BW70" s="92">
        <v>0</v>
      </c>
      <c r="BX70" s="92">
        <v>10</v>
      </c>
      <c r="BY70" s="92">
        <v>3</v>
      </c>
      <c r="BZ70" s="92">
        <v>12</v>
      </c>
      <c r="CA70" s="92">
        <v>5</v>
      </c>
      <c r="CB70" s="92">
        <v>5</v>
      </c>
      <c r="CC70" s="92">
        <v>4</v>
      </c>
      <c r="CD70" s="92">
        <v>3</v>
      </c>
      <c r="CE70" s="92">
        <v>4</v>
      </c>
      <c r="CF70" s="92">
        <v>1</v>
      </c>
      <c r="CG70" s="92">
        <v>8</v>
      </c>
      <c r="CH70" s="92">
        <v>7</v>
      </c>
      <c r="CI70" s="92">
        <v>76</v>
      </c>
      <c r="CJ70" s="92">
        <v>120</v>
      </c>
      <c r="CK70" s="96">
        <v>5</v>
      </c>
      <c r="CL70" s="96">
        <v>5</v>
      </c>
    </row>
    <row r="71" spans="1:90" ht="14" customHeight="1" x14ac:dyDescent="0.35">
      <c r="A71" s="87">
        <v>44092</v>
      </c>
      <c r="B71" s="45">
        <v>419</v>
      </c>
      <c r="C71" s="60">
        <v>419</v>
      </c>
      <c r="D71" s="61" t="s">
        <v>213</v>
      </c>
      <c r="E71" s="61" t="s">
        <v>183</v>
      </c>
      <c r="F71" s="59" t="s">
        <v>196</v>
      </c>
      <c r="G71" s="59" t="s">
        <v>185</v>
      </c>
      <c r="H71" s="59">
        <v>51202080602</v>
      </c>
      <c r="I71" s="59">
        <v>39.2206993</v>
      </c>
      <c r="J71" s="59">
        <v>-86.160598800000002</v>
      </c>
      <c r="K71" s="59" t="s">
        <v>92</v>
      </c>
      <c r="L71" s="68">
        <v>1</v>
      </c>
      <c r="M71" s="70"/>
      <c r="N71" s="62">
        <v>57.3</v>
      </c>
      <c r="O71" s="62" t="s">
        <v>93</v>
      </c>
      <c r="P71" s="59">
        <v>16</v>
      </c>
      <c r="Q71" s="59">
        <v>6</v>
      </c>
      <c r="R71" s="70"/>
      <c r="S71" s="62">
        <v>15</v>
      </c>
      <c r="T71" s="70"/>
      <c r="U71" s="62">
        <v>8.0000000000000002E-3</v>
      </c>
      <c r="V71" s="70" t="s">
        <v>94</v>
      </c>
      <c r="W71" s="62">
        <v>1.9E-3</v>
      </c>
      <c r="X71" s="70"/>
      <c r="Y71" s="62">
        <v>0.14499999999999999</v>
      </c>
      <c r="Z71" s="70"/>
      <c r="AA71" s="62">
        <v>1.0740000000000001</v>
      </c>
      <c r="AB71" s="70"/>
      <c r="AC71" s="71">
        <v>3.2000000000000001E-2</v>
      </c>
      <c r="AD71" s="69">
        <v>9.4113177813658373E-3</v>
      </c>
      <c r="AE71" s="62"/>
      <c r="AF71" s="68">
        <v>10</v>
      </c>
      <c r="AG71" s="68">
        <v>0</v>
      </c>
      <c r="AH71" s="68">
        <v>0</v>
      </c>
      <c r="AI71" s="68">
        <v>8</v>
      </c>
      <c r="AJ71" s="68">
        <v>8</v>
      </c>
      <c r="AK71" s="68">
        <v>9</v>
      </c>
      <c r="AL71" s="68">
        <v>8</v>
      </c>
      <c r="AM71" s="68">
        <v>3.3</v>
      </c>
      <c r="AN71" s="68">
        <v>4</v>
      </c>
      <c r="AO71" s="68">
        <v>3</v>
      </c>
      <c r="AP71" s="68">
        <v>6</v>
      </c>
      <c r="AQ71" s="68">
        <v>1</v>
      </c>
      <c r="AR71" s="68">
        <v>4</v>
      </c>
      <c r="AS71" s="68">
        <v>7</v>
      </c>
      <c r="AT71" s="68">
        <v>71.3</v>
      </c>
      <c r="AU71" s="68">
        <v>120</v>
      </c>
      <c r="AV71" s="59"/>
      <c r="AW71" s="59"/>
      <c r="AX71" s="59"/>
      <c r="AY71" s="81">
        <f t="shared" si="12"/>
        <v>18.125</v>
      </c>
      <c r="AZ71" s="82">
        <f t="shared" si="13"/>
        <v>7.406896551724139</v>
      </c>
      <c r="BA71" s="82">
        <f t="shared" si="14"/>
        <v>0.23749999999999999</v>
      </c>
      <c r="BB71" s="82">
        <f t="shared" si="15"/>
        <v>7.7614379084967308E-2</v>
      </c>
      <c r="BC71" s="59">
        <v>44288</v>
      </c>
      <c r="BD71" s="59">
        <v>419</v>
      </c>
      <c r="BE71" s="59" t="s">
        <v>196</v>
      </c>
      <c r="BF71" s="59">
        <v>51202080602</v>
      </c>
      <c r="BG71" s="59" t="s">
        <v>156</v>
      </c>
      <c r="BH71" s="59">
        <v>39.2206993</v>
      </c>
      <c r="BI71" s="59">
        <v>-86.160598800000002</v>
      </c>
      <c r="BJ71" s="59" t="s">
        <v>92</v>
      </c>
      <c r="BK71" s="59"/>
      <c r="BL71" s="59"/>
      <c r="BM71" s="96">
        <v>14.2</v>
      </c>
      <c r="BN71" s="96">
        <v>1.1500000000001509</v>
      </c>
      <c r="BO71" s="99">
        <v>2.4E-2</v>
      </c>
      <c r="BP71" s="92">
        <v>3.0000000000000001E-3</v>
      </c>
      <c r="BQ71" s="99">
        <v>0.438</v>
      </c>
      <c r="BR71" s="99">
        <v>0.36899999999999999</v>
      </c>
      <c r="BS71" s="92" t="s">
        <v>98</v>
      </c>
      <c r="BT71" s="93">
        <v>1.8903330013787928E-4</v>
      </c>
      <c r="BU71" s="92">
        <v>10</v>
      </c>
      <c r="BV71" s="92">
        <v>5</v>
      </c>
      <c r="BW71" s="92">
        <v>0</v>
      </c>
      <c r="BX71" s="92">
        <v>6</v>
      </c>
      <c r="BY71" s="92">
        <v>0</v>
      </c>
      <c r="BZ71" s="92">
        <v>9</v>
      </c>
      <c r="CA71" s="92">
        <v>5</v>
      </c>
      <c r="CB71" s="92">
        <v>0</v>
      </c>
      <c r="CC71" s="92">
        <v>2</v>
      </c>
      <c r="CD71" s="92">
        <v>3</v>
      </c>
      <c r="CE71" s="92">
        <v>8</v>
      </c>
      <c r="CF71" s="92">
        <v>1</v>
      </c>
      <c r="CG71" s="92">
        <v>6</v>
      </c>
      <c r="CH71" s="92">
        <v>7</v>
      </c>
      <c r="CI71" s="92">
        <v>62</v>
      </c>
      <c r="CJ71" s="92">
        <v>50</v>
      </c>
      <c r="CK71" s="96">
        <v>6</v>
      </c>
      <c r="CL71" s="96">
        <v>5</v>
      </c>
    </row>
    <row r="72" spans="1:90" ht="14" customHeight="1" x14ac:dyDescent="0.35">
      <c r="A72" s="87">
        <v>44092</v>
      </c>
      <c r="B72" s="45">
        <v>413</v>
      </c>
      <c r="C72" s="60">
        <v>413</v>
      </c>
      <c r="D72" s="61" t="s">
        <v>88</v>
      </c>
      <c r="E72" s="61" t="s">
        <v>194</v>
      </c>
      <c r="F72" s="59" t="s">
        <v>194</v>
      </c>
      <c r="G72" s="59" t="s">
        <v>185</v>
      </c>
      <c r="H72" s="59">
        <v>51202080603</v>
      </c>
      <c r="I72" s="59">
        <v>39.190300000000001</v>
      </c>
      <c r="J72" s="59">
        <v>-86.192199700000003</v>
      </c>
      <c r="K72" s="59" t="s">
        <v>92</v>
      </c>
      <c r="L72" s="68">
        <v>0</v>
      </c>
      <c r="M72" s="70"/>
      <c r="N72" s="62">
        <v>47.1</v>
      </c>
      <c r="O72" s="62" t="s">
        <v>93</v>
      </c>
      <c r="P72" s="59">
        <v>16</v>
      </c>
      <c r="Q72" s="59">
        <v>6</v>
      </c>
      <c r="R72" s="70" t="s">
        <v>94</v>
      </c>
      <c r="S72" s="62">
        <v>0.5</v>
      </c>
      <c r="T72" s="70" t="s">
        <v>94</v>
      </c>
      <c r="U72" s="62">
        <v>2E-3</v>
      </c>
      <c r="V72" s="70"/>
      <c r="W72" s="62">
        <v>3.0000000000000001E-3</v>
      </c>
      <c r="X72" s="70"/>
      <c r="Y72" s="62">
        <v>0.1</v>
      </c>
      <c r="Z72" s="70"/>
      <c r="AA72" s="62">
        <v>1.0999999999999999E-2</v>
      </c>
      <c r="AB72" s="70"/>
      <c r="AC72" s="71">
        <v>2.4E-2</v>
      </c>
      <c r="AD72" s="69">
        <v>7.0584883360243775E-3</v>
      </c>
      <c r="AE72" s="62"/>
      <c r="AF72" s="68">
        <v>14</v>
      </c>
      <c r="AG72" s="68">
        <v>5</v>
      </c>
      <c r="AH72" s="68">
        <v>5</v>
      </c>
      <c r="AI72" s="68">
        <v>10</v>
      </c>
      <c r="AJ72" s="68">
        <v>3</v>
      </c>
      <c r="AK72" s="68">
        <v>9</v>
      </c>
      <c r="AL72" s="68">
        <v>8</v>
      </c>
      <c r="AM72" s="68">
        <v>3</v>
      </c>
      <c r="AN72" s="68">
        <v>2</v>
      </c>
      <c r="AO72" s="68">
        <v>3</v>
      </c>
      <c r="AP72" s="68">
        <v>4</v>
      </c>
      <c r="AQ72" s="68">
        <v>1</v>
      </c>
      <c r="AR72" s="68">
        <v>0</v>
      </c>
      <c r="AS72" s="68">
        <v>7</v>
      </c>
      <c r="AT72" s="68">
        <v>74</v>
      </c>
      <c r="AU72" s="68">
        <v>120</v>
      </c>
      <c r="AV72" s="59"/>
      <c r="AW72" s="59"/>
      <c r="AX72" s="59"/>
      <c r="AY72" s="81">
        <f t="shared" si="12"/>
        <v>50</v>
      </c>
      <c r="AZ72" s="82">
        <f t="shared" si="13"/>
        <v>0.10999999999999999</v>
      </c>
      <c r="BA72" s="82">
        <f t="shared" si="14"/>
        <v>1.5</v>
      </c>
      <c r="BB72" s="82">
        <f t="shared" si="15"/>
        <v>0.49019607843137253</v>
      </c>
      <c r="BC72" s="59">
        <v>44288</v>
      </c>
      <c r="BD72" s="59">
        <v>413</v>
      </c>
      <c r="BE72" s="59" t="s">
        <v>194</v>
      </c>
      <c r="BF72" s="59">
        <v>51202080603</v>
      </c>
      <c r="BG72" s="59" t="s">
        <v>156</v>
      </c>
      <c r="BH72" s="59">
        <v>39.190300000000001</v>
      </c>
      <c r="BI72" s="59">
        <v>-86.192199700000003</v>
      </c>
      <c r="BJ72" s="59" t="s">
        <v>92</v>
      </c>
      <c r="BK72" s="59"/>
      <c r="BL72" s="59"/>
      <c r="BM72" s="96">
        <v>193.5</v>
      </c>
      <c r="BN72" s="96" t="s">
        <v>96</v>
      </c>
      <c r="BO72" s="99">
        <v>2.8000000000000001E-2</v>
      </c>
      <c r="BP72" s="92">
        <v>6.0000000000000001E-3</v>
      </c>
      <c r="BQ72" s="99">
        <v>0.29799999999999999</v>
      </c>
      <c r="BR72" s="99">
        <v>0.25800000000000001</v>
      </c>
      <c r="BS72" s="92" t="s">
        <v>98</v>
      </c>
      <c r="BT72" s="93" t="s">
        <v>115</v>
      </c>
      <c r="BU72" s="92">
        <v>10</v>
      </c>
      <c r="BV72" s="92">
        <v>5</v>
      </c>
      <c r="BW72" s="92">
        <v>3</v>
      </c>
      <c r="BX72" s="92">
        <v>6</v>
      </c>
      <c r="BY72" s="92">
        <v>3</v>
      </c>
      <c r="BZ72" s="92">
        <v>9</v>
      </c>
      <c r="CA72" s="92">
        <v>5</v>
      </c>
      <c r="CB72" s="92">
        <v>0</v>
      </c>
      <c r="CC72" s="92">
        <v>4</v>
      </c>
      <c r="CD72" s="92">
        <v>3</v>
      </c>
      <c r="CE72" s="92">
        <v>4</v>
      </c>
      <c r="CF72" s="92">
        <v>1</v>
      </c>
      <c r="CG72" s="92">
        <v>4</v>
      </c>
      <c r="CH72" s="92">
        <v>4</v>
      </c>
      <c r="CI72" s="92">
        <v>61</v>
      </c>
      <c r="CJ72" s="92">
        <v>120</v>
      </c>
      <c r="CK72" s="96">
        <v>5</v>
      </c>
      <c r="CL72" s="96" t="s">
        <v>115</v>
      </c>
    </row>
    <row r="73" spans="1:90" ht="14" customHeight="1" x14ac:dyDescent="0.35">
      <c r="A73" s="87">
        <v>44092</v>
      </c>
      <c r="B73" s="45">
        <v>412</v>
      </c>
      <c r="C73" s="60">
        <v>412</v>
      </c>
      <c r="D73" s="61" t="s">
        <v>88</v>
      </c>
      <c r="E73" s="61" t="s">
        <v>214</v>
      </c>
      <c r="F73" s="59" t="s">
        <v>194</v>
      </c>
      <c r="G73" s="59" t="s">
        <v>185</v>
      </c>
      <c r="H73" s="59">
        <v>51202080603</v>
      </c>
      <c r="I73" s="59">
        <v>39.180599200000003</v>
      </c>
      <c r="J73" s="59">
        <v>-86.193603499999995</v>
      </c>
      <c r="K73" s="59" t="s">
        <v>114</v>
      </c>
      <c r="L73" s="68"/>
      <c r="M73" s="70"/>
      <c r="N73" s="62"/>
      <c r="O73" s="62"/>
      <c r="P73" s="59"/>
      <c r="Q73" s="59"/>
      <c r="R73" s="70"/>
      <c r="S73" s="62"/>
      <c r="T73" s="70"/>
      <c r="U73" s="62"/>
      <c r="V73" s="70"/>
      <c r="W73" s="62"/>
      <c r="X73" s="70"/>
      <c r="Y73" s="62"/>
      <c r="Z73" s="70"/>
      <c r="AA73" s="62"/>
      <c r="AB73" s="70"/>
      <c r="AC73" s="71"/>
      <c r="AD73" s="69"/>
      <c r="AE73" s="62"/>
      <c r="AF73" s="68">
        <v>14</v>
      </c>
      <c r="AG73" s="68">
        <v>5</v>
      </c>
      <c r="AH73" s="68">
        <v>5</v>
      </c>
      <c r="AI73" s="68">
        <v>4</v>
      </c>
      <c r="AJ73" s="68">
        <v>0</v>
      </c>
      <c r="AK73" s="68">
        <v>6</v>
      </c>
      <c r="AL73" s="68">
        <v>5</v>
      </c>
      <c r="AM73" s="68">
        <v>1</v>
      </c>
      <c r="AN73" s="68">
        <v>2</v>
      </c>
      <c r="AO73" s="68">
        <v>2</v>
      </c>
      <c r="AP73" s="68">
        <v>0</v>
      </c>
      <c r="AQ73" s="68">
        <v>0</v>
      </c>
      <c r="AR73" s="68">
        <v>0</v>
      </c>
      <c r="AS73" s="68">
        <v>7</v>
      </c>
      <c r="AT73" s="68">
        <v>51</v>
      </c>
      <c r="AU73" s="68" t="s">
        <v>115</v>
      </c>
      <c r="AV73" s="59"/>
      <c r="AW73" s="59"/>
      <c r="AX73" s="59"/>
      <c r="AY73" s="81"/>
      <c r="AZ73" s="82"/>
      <c r="BA73" s="59"/>
      <c r="BB73" s="59"/>
      <c r="BC73" s="59">
        <v>44288</v>
      </c>
      <c r="BD73" s="59">
        <v>412</v>
      </c>
      <c r="BE73" s="59" t="s">
        <v>194</v>
      </c>
      <c r="BF73" s="59">
        <v>51202080603</v>
      </c>
      <c r="BG73" s="59" t="s">
        <v>156</v>
      </c>
      <c r="BH73" s="59">
        <v>39.180599200000003</v>
      </c>
      <c r="BI73" s="59">
        <v>-86.193603499999995</v>
      </c>
      <c r="BJ73" s="59" t="s">
        <v>92</v>
      </c>
      <c r="BK73" s="59"/>
      <c r="BL73" s="59"/>
      <c r="BM73" s="96">
        <v>0</v>
      </c>
      <c r="BN73" s="96" t="s">
        <v>96</v>
      </c>
      <c r="BO73" s="99">
        <v>2.0500000000000001E-2</v>
      </c>
      <c r="BP73" s="92">
        <v>4.0000000000000001E-3</v>
      </c>
      <c r="BQ73" s="99">
        <v>0.15</v>
      </c>
      <c r="BR73" s="99">
        <v>0.113</v>
      </c>
      <c r="BS73" s="92" t="s">
        <v>98</v>
      </c>
      <c r="BT73" s="93" t="s">
        <v>115</v>
      </c>
      <c r="BU73" s="92">
        <v>10</v>
      </c>
      <c r="BV73" s="92">
        <v>5</v>
      </c>
      <c r="BW73" s="92">
        <v>5</v>
      </c>
      <c r="BX73" s="92">
        <v>4</v>
      </c>
      <c r="BY73" s="92">
        <v>3</v>
      </c>
      <c r="BZ73" s="92">
        <v>9</v>
      </c>
      <c r="CA73" s="92">
        <v>5</v>
      </c>
      <c r="CB73" s="92">
        <v>1</v>
      </c>
      <c r="CC73" s="92">
        <v>2</v>
      </c>
      <c r="CD73" s="92">
        <v>3</v>
      </c>
      <c r="CE73" s="92">
        <v>2</v>
      </c>
      <c r="CF73" s="92">
        <v>2</v>
      </c>
      <c r="CG73" s="92">
        <v>4</v>
      </c>
      <c r="CH73" s="92">
        <v>4</v>
      </c>
      <c r="CI73" s="92">
        <v>59</v>
      </c>
      <c r="CJ73" s="92">
        <v>25</v>
      </c>
      <c r="CK73" s="96">
        <v>5</v>
      </c>
      <c r="CL73" s="96" t="s">
        <v>115</v>
      </c>
    </row>
    <row r="74" spans="1:90" ht="14" customHeight="1" x14ac:dyDescent="0.35">
      <c r="A74" s="87">
        <v>44092</v>
      </c>
      <c r="B74" s="45">
        <v>409</v>
      </c>
      <c r="C74" s="60">
        <v>409</v>
      </c>
      <c r="D74" s="61" t="s">
        <v>215</v>
      </c>
      <c r="E74" s="61" t="s">
        <v>193</v>
      </c>
      <c r="F74" s="59" t="s">
        <v>194</v>
      </c>
      <c r="G74" s="59" t="s">
        <v>185</v>
      </c>
      <c r="H74" s="59">
        <v>51202080603</v>
      </c>
      <c r="I74" s="59">
        <v>39.1869011</v>
      </c>
      <c r="J74" s="59">
        <v>-86.194503800000007</v>
      </c>
      <c r="K74" s="59" t="s">
        <v>92</v>
      </c>
      <c r="L74" s="68">
        <v>0</v>
      </c>
      <c r="M74" s="70"/>
      <c r="N74" s="62">
        <v>7.4</v>
      </c>
      <c r="O74" s="62" t="s">
        <v>93</v>
      </c>
      <c r="P74" s="59">
        <v>17</v>
      </c>
      <c r="Q74" s="59">
        <v>6</v>
      </c>
      <c r="R74" s="70"/>
      <c r="S74" s="62">
        <v>2.2999999999999998</v>
      </c>
      <c r="T74" s="70" t="s">
        <v>94</v>
      </c>
      <c r="U74" s="62">
        <v>2E-3</v>
      </c>
      <c r="V74" s="70"/>
      <c r="W74" s="62">
        <v>4.0000000000000001E-3</v>
      </c>
      <c r="X74" s="70"/>
      <c r="Y74" s="62">
        <v>0.11799999999999999</v>
      </c>
      <c r="Z74" s="70"/>
      <c r="AA74" s="62">
        <v>1.4E-2</v>
      </c>
      <c r="AB74" s="70"/>
      <c r="AC74" s="71">
        <v>5.2999999999999999E-2</v>
      </c>
      <c r="AD74" s="69">
        <v>1.679984937572692E-2</v>
      </c>
      <c r="AE74" s="62"/>
      <c r="AF74" s="68">
        <v>14</v>
      </c>
      <c r="AG74" s="68">
        <v>0</v>
      </c>
      <c r="AH74" s="68">
        <v>0</v>
      </c>
      <c r="AI74" s="68">
        <v>6</v>
      </c>
      <c r="AJ74" s="68">
        <v>3</v>
      </c>
      <c r="AK74" s="68">
        <v>6</v>
      </c>
      <c r="AL74" s="68">
        <v>8</v>
      </c>
      <c r="AM74" s="68">
        <v>1</v>
      </c>
      <c r="AN74" s="68">
        <v>2</v>
      </c>
      <c r="AO74" s="68">
        <v>3</v>
      </c>
      <c r="AP74" s="68">
        <v>4</v>
      </c>
      <c r="AQ74" s="68">
        <v>0</v>
      </c>
      <c r="AR74" s="68">
        <v>0</v>
      </c>
      <c r="AS74" s="68">
        <v>7</v>
      </c>
      <c r="AT74" s="68">
        <v>54</v>
      </c>
      <c r="AU74" s="68">
        <v>220</v>
      </c>
      <c r="AV74" s="59"/>
      <c r="AW74" s="59"/>
      <c r="AX74" s="59"/>
      <c r="AY74" s="81">
        <f>Y74/U74</f>
        <v>58.999999999999993</v>
      </c>
      <c r="AZ74" s="82">
        <f>AA74/Y74</f>
        <v>0.11864406779661017</v>
      </c>
      <c r="BA74" s="82">
        <f>W74/U74</f>
        <v>2</v>
      </c>
      <c r="BB74" s="82">
        <f>W74/(U74*3.06)</f>
        <v>0.65359477124183007</v>
      </c>
      <c r="BC74" s="59">
        <v>44288</v>
      </c>
      <c r="BD74" s="59">
        <v>409</v>
      </c>
      <c r="BE74" s="59" t="s">
        <v>194</v>
      </c>
      <c r="BF74" s="59">
        <v>51202080603</v>
      </c>
      <c r="BG74" s="59" t="s">
        <v>156</v>
      </c>
      <c r="BH74" s="59">
        <v>39.1869011</v>
      </c>
      <c r="BI74" s="59">
        <v>-86.194503800000007</v>
      </c>
      <c r="BJ74" s="59" t="s">
        <v>92</v>
      </c>
      <c r="BK74" s="59"/>
      <c r="BL74" s="59"/>
      <c r="BM74" s="96">
        <v>16</v>
      </c>
      <c r="BN74" s="96">
        <v>2.3999999999997357</v>
      </c>
      <c r="BO74" s="99">
        <v>2.9000000000000001E-2</v>
      </c>
      <c r="BP74" s="92">
        <v>1.2999999999999999E-2</v>
      </c>
      <c r="BQ74" s="99">
        <v>0.218</v>
      </c>
      <c r="BR74" s="99">
        <v>0.151</v>
      </c>
      <c r="BS74" s="92" t="s">
        <v>98</v>
      </c>
      <c r="BT74" s="93" t="s">
        <v>115</v>
      </c>
      <c r="BU74" s="92">
        <v>14</v>
      </c>
      <c r="BV74" s="92">
        <v>5</v>
      </c>
      <c r="BW74" s="92">
        <v>5</v>
      </c>
      <c r="BX74" s="92">
        <v>10</v>
      </c>
      <c r="BY74" s="92">
        <v>3</v>
      </c>
      <c r="BZ74" s="92">
        <v>9</v>
      </c>
      <c r="CA74" s="92">
        <v>5</v>
      </c>
      <c r="CB74" s="92">
        <v>2.5</v>
      </c>
      <c r="CC74" s="92">
        <v>2</v>
      </c>
      <c r="CD74" s="92">
        <v>3</v>
      </c>
      <c r="CE74" s="92">
        <v>8</v>
      </c>
      <c r="CF74" s="92">
        <v>5</v>
      </c>
      <c r="CG74" s="92">
        <v>5</v>
      </c>
      <c r="CH74" s="92">
        <v>7</v>
      </c>
      <c r="CI74" s="92">
        <v>83.5</v>
      </c>
      <c r="CJ74" s="92">
        <v>25</v>
      </c>
      <c r="CK74" s="96">
        <v>5</v>
      </c>
      <c r="CL74" s="96" t="s">
        <v>115</v>
      </c>
    </row>
    <row r="75" spans="1:90" ht="14" customHeight="1" x14ac:dyDescent="0.35">
      <c r="A75" s="87">
        <v>44092</v>
      </c>
      <c r="B75" s="45">
        <v>404</v>
      </c>
      <c r="C75" s="60">
        <v>404</v>
      </c>
      <c r="D75" s="61" t="s">
        <v>216</v>
      </c>
      <c r="E75" s="61" t="s">
        <v>217</v>
      </c>
      <c r="F75" s="59" t="s">
        <v>194</v>
      </c>
      <c r="G75" s="59" t="s">
        <v>185</v>
      </c>
      <c r="H75" s="59">
        <v>51202080603</v>
      </c>
      <c r="I75" s="59">
        <v>39.1996994</v>
      </c>
      <c r="J75" s="59">
        <v>-86.120597799999999</v>
      </c>
      <c r="K75" s="59" t="s">
        <v>92</v>
      </c>
      <c r="L75" s="68">
        <v>1</v>
      </c>
      <c r="M75" s="70"/>
      <c r="N75" s="62">
        <v>727</v>
      </c>
      <c r="O75" s="62" t="s">
        <v>93</v>
      </c>
      <c r="P75" s="59">
        <v>15</v>
      </c>
      <c r="Q75" s="59">
        <v>6</v>
      </c>
      <c r="R75" s="70" t="s">
        <v>94</v>
      </c>
      <c r="S75" s="62">
        <v>0.5</v>
      </c>
      <c r="T75" s="70" t="s">
        <v>94</v>
      </c>
      <c r="U75" s="62">
        <v>2E-3</v>
      </c>
      <c r="V75" s="70"/>
      <c r="W75" s="62">
        <v>4.0000000000000001E-3</v>
      </c>
      <c r="X75" s="70" t="s">
        <v>94</v>
      </c>
      <c r="Y75" s="62">
        <v>0.1</v>
      </c>
      <c r="Z75" s="70"/>
      <c r="AA75" s="62">
        <v>5.8999999999999997E-2</v>
      </c>
      <c r="AB75" s="70"/>
      <c r="AC75" s="71">
        <v>2.8000000000000001E-2</v>
      </c>
      <c r="AD75" s="69">
        <v>7.6366507486428058E-3</v>
      </c>
      <c r="AE75" s="62"/>
      <c r="AF75" s="68">
        <v>10</v>
      </c>
      <c r="AG75" s="68">
        <v>5</v>
      </c>
      <c r="AH75" s="68">
        <v>5</v>
      </c>
      <c r="AI75" s="68">
        <v>8</v>
      </c>
      <c r="AJ75" s="68">
        <v>8</v>
      </c>
      <c r="AK75" s="68">
        <v>9</v>
      </c>
      <c r="AL75" s="68">
        <v>5</v>
      </c>
      <c r="AM75" s="68">
        <v>1</v>
      </c>
      <c r="AN75" s="68">
        <v>2</v>
      </c>
      <c r="AO75" s="68">
        <v>3</v>
      </c>
      <c r="AP75" s="68">
        <v>4</v>
      </c>
      <c r="AQ75" s="68">
        <v>1</v>
      </c>
      <c r="AR75" s="68">
        <v>0</v>
      </c>
      <c r="AS75" s="68">
        <v>0</v>
      </c>
      <c r="AT75" s="68">
        <v>61</v>
      </c>
      <c r="AU75" s="68">
        <v>250</v>
      </c>
      <c r="AV75" s="59"/>
      <c r="AW75" s="59"/>
      <c r="AX75" s="59"/>
      <c r="AY75" s="81">
        <f>Y75/U75</f>
        <v>50</v>
      </c>
      <c r="AZ75" s="82">
        <f>AA75/Y75</f>
        <v>0.59</v>
      </c>
      <c r="BA75" s="82">
        <f>W75/U75</f>
        <v>2</v>
      </c>
      <c r="BB75" s="82">
        <f>W75/(U75*3.06)</f>
        <v>0.65359477124183007</v>
      </c>
      <c r="BC75" s="59">
        <v>44288</v>
      </c>
      <c r="BD75" s="59">
        <v>404</v>
      </c>
      <c r="BE75" s="59" t="s">
        <v>194</v>
      </c>
      <c r="BF75" s="59">
        <v>51202080603</v>
      </c>
      <c r="BG75" s="59" t="s">
        <v>156</v>
      </c>
      <c r="BH75" s="59">
        <v>39.1996994</v>
      </c>
      <c r="BI75" s="59">
        <v>-86.120597799999999</v>
      </c>
      <c r="BJ75" s="59" t="s">
        <v>92</v>
      </c>
      <c r="BK75" s="59"/>
      <c r="BL75" s="59"/>
      <c r="BM75" s="96">
        <v>14.2</v>
      </c>
      <c r="BN75" s="96" t="s">
        <v>96</v>
      </c>
      <c r="BO75" s="99">
        <v>2.5999999999999999E-2</v>
      </c>
      <c r="BP75" s="92">
        <v>4.0000000000000001E-3</v>
      </c>
      <c r="BQ75" s="99">
        <v>0.16900000000000001</v>
      </c>
      <c r="BR75" s="99">
        <v>0.10299999999999999</v>
      </c>
      <c r="BS75" s="92" t="s">
        <v>98</v>
      </c>
      <c r="BT75" s="93">
        <v>1.7433317459562177E-4</v>
      </c>
      <c r="BU75" s="92">
        <v>10</v>
      </c>
      <c r="BV75" s="92">
        <v>5</v>
      </c>
      <c r="BW75" s="92">
        <v>5</v>
      </c>
      <c r="BX75" s="92">
        <v>8</v>
      </c>
      <c r="BY75" s="92">
        <v>8</v>
      </c>
      <c r="BZ75" s="92">
        <v>6</v>
      </c>
      <c r="CA75" s="92">
        <v>5</v>
      </c>
      <c r="CB75" s="92">
        <v>2.5</v>
      </c>
      <c r="CC75" s="92">
        <v>2</v>
      </c>
      <c r="CD75" s="92">
        <v>2</v>
      </c>
      <c r="CE75" s="92">
        <v>4</v>
      </c>
      <c r="CF75" s="92">
        <v>5</v>
      </c>
      <c r="CG75" s="92">
        <v>6</v>
      </c>
      <c r="CH75" s="92">
        <v>7</v>
      </c>
      <c r="CI75" s="92">
        <v>75.5</v>
      </c>
      <c r="CJ75" s="92">
        <v>80</v>
      </c>
      <c r="CK75" s="96">
        <v>5</v>
      </c>
      <c r="CL75" s="96">
        <v>5</v>
      </c>
    </row>
    <row r="76" spans="1:90" ht="14" customHeight="1" x14ac:dyDescent="0.35">
      <c r="A76" s="87">
        <v>44092</v>
      </c>
      <c r="B76" s="45">
        <v>398</v>
      </c>
      <c r="C76" s="60">
        <v>398</v>
      </c>
      <c r="D76" s="61" t="s">
        <v>218</v>
      </c>
      <c r="E76" s="61" t="s">
        <v>183</v>
      </c>
      <c r="F76" s="59" t="s">
        <v>207</v>
      </c>
      <c r="G76" s="59" t="s">
        <v>185</v>
      </c>
      <c r="H76" s="59">
        <v>51202080604</v>
      </c>
      <c r="I76" s="59">
        <v>39.193500499999999</v>
      </c>
      <c r="J76" s="59">
        <v>-86.204101600000001</v>
      </c>
      <c r="K76" s="59" t="s">
        <v>92</v>
      </c>
      <c r="L76" s="68">
        <v>1</v>
      </c>
      <c r="M76" s="70"/>
      <c r="N76" s="62">
        <v>1986.3</v>
      </c>
      <c r="O76" s="62" t="s">
        <v>93</v>
      </c>
      <c r="P76" s="59">
        <v>18</v>
      </c>
      <c r="Q76" s="59">
        <v>6</v>
      </c>
      <c r="R76" s="70"/>
      <c r="S76" s="62">
        <v>5.2</v>
      </c>
      <c r="T76" s="70"/>
      <c r="U76" s="62">
        <v>2E-3</v>
      </c>
      <c r="V76" s="70"/>
      <c r="W76" s="62">
        <v>3.0000000000000001E-3</v>
      </c>
      <c r="X76" s="70"/>
      <c r="Y76" s="62">
        <v>0.109</v>
      </c>
      <c r="Z76" s="70" t="s">
        <v>94</v>
      </c>
      <c r="AA76" s="62">
        <v>7.9000000000000008E-3</v>
      </c>
      <c r="AB76" s="70"/>
      <c r="AC76" s="71">
        <v>4.7E-2</v>
      </c>
      <c r="AD76" s="69">
        <v>1.6048417643703176E-2</v>
      </c>
      <c r="AE76" s="62"/>
      <c r="AF76" s="68">
        <v>6</v>
      </c>
      <c r="AG76" s="68">
        <v>0</v>
      </c>
      <c r="AH76" s="68">
        <v>0</v>
      </c>
      <c r="AI76" s="68">
        <v>8</v>
      </c>
      <c r="AJ76" s="68">
        <v>8</v>
      </c>
      <c r="AK76" s="68">
        <v>9</v>
      </c>
      <c r="AL76" s="68">
        <v>8</v>
      </c>
      <c r="AM76" s="68">
        <v>2</v>
      </c>
      <c r="AN76" s="68">
        <v>2</v>
      </c>
      <c r="AO76" s="68">
        <v>2</v>
      </c>
      <c r="AP76" s="68">
        <v>6</v>
      </c>
      <c r="AQ76" s="68">
        <v>1</v>
      </c>
      <c r="AR76" s="68">
        <v>4</v>
      </c>
      <c r="AS76" s="68">
        <v>4</v>
      </c>
      <c r="AT76" s="68">
        <v>60</v>
      </c>
      <c r="AU76" s="68">
        <v>120</v>
      </c>
      <c r="AV76" s="59"/>
      <c r="AW76" s="59"/>
      <c r="AX76" s="59"/>
      <c r="AY76" s="81">
        <f>Y76/U76</f>
        <v>54.5</v>
      </c>
      <c r="AZ76" s="82">
        <f>AA76/Y76</f>
        <v>7.247706422018349E-2</v>
      </c>
      <c r="BA76" s="82">
        <f>W76/U76</f>
        <v>1.5</v>
      </c>
      <c r="BB76" s="82">
        <f>W76/(U76*3.06)</f>
        <v>0.49019607843137253</v>
      </c>
      <c r="BC76" s="59">
        <v>44288</v>
      </c>
      <c r="BD76" s="59">
        <v>398</v>
      </c>
      <c r="BE76" s="59" t="s">
        <v>207</v>
      </c>
      <c r="BF76" s="59">
        <v>51202080604</v>
      </c>
      <c r="BG76" s="59" t="s">
        <v>156</v>
      </c>
      <c r="BH76" s="59">
        <v>39.193500499999999</v>
      </c>
      <c r="BI76" s="59">
        <v>-86.204101600000001</v>
      </c>
      <c r="BJ76" s="59" t="s">
        <v>92</v>
      </c>
      <c r="BK76" s="59"/>
      <c r="BL76" s="59"/>
      <c r="BM76" s="96">
        <v>14.5</v>
      </c>
      <c r="BN76" s="96">
        <v>1.1999999999998678</v>
      </c>
      <c r="BO76" s="99">
        <v>2.5999999999999999E-2</v>
      </c>
      <c r="BP76" s="92">
        <v>4.0000000000000001E-3</v>
      </c>
      <c r="BQ76" s="99">
        <v>0.35</v>
      </c>
      <c r="BR76" s="99">
        <v>0.27800000000000002</v>
      </c>
      <c r="BS76" s="92" t="s">
        <v>98</v>
      </c>
      <c r="BT76" s="93">
        <v>2.0485452420445106E-4</v>
      </c>
      <c r="BU76" s="92">
        <v>14</v>
      </c>
      <c r="BV76" s="92">
        <v>5</v>
      </c>
      <c r="BW76" s="92">
        <v>0</v>
      </c>
      <c r="BX76" s="92">
        <v>10</v>
      </c>
      <c r="BY76" s="92">
        <v>3</v>
      </c>
      <c r="BZ76" s="92">
        <v>9</v>
      </c>
      <c r="CA76" s="92">
        <v>0</v>
      </c>
      <c r="CB76" s="92">
        <v>2</v>
      </c>
      <c r="CC76" s="92">
        <v>0</v>
      </c>
      <c r="CD76" s="92">
        <v>2</v>
      </c>
      <c r="CE76" s="92">
        <v>8</v>
      </c>
      <c r="CF76" s="92">
        <v>1</v>
      </c>
      <c r="CG76" s="92">
        <v>0</v>
      </c>
      <c r="CH76" s="92">
        <v>0</v>
      </c>
      <c r="CI76" s="92">
        <v>54</v>
      </c>
      <c r="CJ76" s="92">
        <v>120</v>
      </c>
      <c r="CK76" s="96">
        <v>7</v>
      </c>
      <c r="CL76" s="96">
        <v>5</v>
      </c>
    </row>
    <row r="77" spans="1:90" ht="14" customHeight="1" x14ac:dyDescent="0.35">
      <c r="A77" s="87">
        <v>44092</v>
      </c>
      <c r="B77" s="45">
        <v>389</v>
      </c>
      <c r="C77" s="60">
        <v>389</v>
      </c>
      <c r="D77" s="61" t="s">
        <v>219</v>
      </c>
      <c r="E77" s="61" t="s">
        <v>183</v>
      </c>
      <c r="F77" s="59" t="s">
        <v>207</v>
      </c>
      <c r="G77" s="59" t="s">
        <v>185</v>
      </c>
      <c r="H77" s="59">
        <v>51202080604</v>
      </c>
      <c r="I77" s="59">
        <v>39.1996994</v>
      </c>
      <c r="J77" s="59">
        <v>-86.245201100000003</v>
      </c>
      <c r="K77" s="59" t="s">
        <v>92</v>
      </c>
      <c r="L77" s="68">
        <v>0</v>
      </c>
      <c r="M77" s="70"/>
      <c r="N77" s="62">
        <v>16.100000000000001</v>
      </c>
      <c r="O77" s="62" t="s">
        <v>93</v>
      </c>
      <c r="P77" s="59">
        <v>19.5</v>
      </c>
      <c r="Q77" s="59">
        <v>6</v>
      </c>
      <c r="R77" s="70"/>
      <c r="S77" s="62">
        <v>2.5</v>
      </c>
      <c r="T77" s="70" t="s">
        <v>94</v>
      </c>
      <c r="U77" s="62">
        <v>2E-3</v>
      </c>
      <c r="V77" s="70"/>
      <c r="W77" s="62">
        <v>3.0000000000000001E-3</v>
      </c>
      <c r="X77" s="70" t="s">
        <v>94</v>
      </c>
      <c r="Y77" s="62">
        <v>0.1</v>
      </c>
      <c r="Z77" s="70"/>
      <c r="AA77" s="62">
        <v>1.2E-2</v>
      </c>
      <c r="AB77" s="70"/>
      <c r="AC77" s="71">
        <v>3.3000000000000002E-2</v>
      </c>
      <c r="AD77" s="69">
        <v>1.258606795809146E-2</v>
      </c>
      <c r="AE77" s="62"/>
      <c r="AF77" s="68">
        <v>14</v>
      </c>
      <c r="AG77" s="68">
        <v>0</v>
      </c>
      <c r="AH77" s="68">
        <v>0</v>
      </c>
      <c r="AI77" s="68">
        <v>10</v>
      </c>
      <c r="AJ77" s="68">
        <v>3</v>
      </c>
      <c r="AK77" s="68">
        <v>12</v>
      </c>
      <c r="AL77" s="68">
        <v>5</v>
      </c>
      <c r="AM77" s="68">
        <v>5</v>
      </c>
      <c r="AN77" s="68">
        <v>4</v>
      </c>
      <c r="AO77" s="68">
        <v>2</v>
      </c>
      <c r="AP77" s="68">
        <v>4</v>
      </c>
      <c r="AQ77" s="68">
        <v>1</v>
      </c>
      <c r="AR77" s="68">
        <v>0</v>
      </c>
      <c r="AS77" s="68">
        <v>7</v>
      </c>
      <c r="AT77" s="68">
        <v>67</v>
      </c>
      <c r="AU77" s="68">
        <v>120</v>
      </c>
      <c r="AV77" s="59"/>
      <c r="AW77" s="59"/>
      <c r="AX77" s="59"/>
      <c r="AY77" s="81">
        <f>Y77/U77</f>
        <v>50</v>
      </c>
      <c r="AZ77" s="82">
        <f>AA77/Y77</f>
        <v>0.12</v>
      </c>
      <c r="BA77" s="82">
        <f>W77/U77</f>
        <v>1.5</v>
      </c>
      <c r="BB77" s="82">
        <f>W77/(U77*3.06)</f>
        <v>0.49019607843137253</v>
      </c>
      <c r="BC77" s="59">
        <v>44288</v>
      </c>
      <c r="BD77" s="59">
        <v>389</v>
      </c>
      <c r="BE77" s="59" t="s">
        <v>207</v>
      </c>
      <c r="BF77" s="59">
        <v>51202080604</v>
      </c>
      <c r="BG77" s="59" t="s">
        <v>156</v>
      </c>
      <c r="BH77" s="59">
        <v>39.1996994</v>
      </c>
      <c r="BI77" s="59">
        <v>-86.245201100000003</v>
      </c>
      <c r="BJ77" s="59" t="s">
        <v>92</v>
      </c>
      <c r="BK77" s="59"/>
      <c r="BL77" s="59"/>
      <c r="BM77" s="96">
        <v>17.100000000000001</v>
      </c>
      <c r="BN77" s="96">
        <v>0.59999999999993392</v>
      </c>
      <c r="BO77" s="99">
        <v>0.03</v>
      </c>
      <c r="BP77" s="92">
        <v>4.0000000000000001E-3</v>
      </c>
      <c r="BQ77" s="99">
        <v>0.38900000000000001</v>
      </c>
      <c r="BR77" s="99">
        <v>0.30299999999999999</v>
      </c>
      <c r="BS77" s="92" t="s">
        <v>98</v>
      </c>
      <c r="BT77" s="93">
        <v>1.8302283595782992E-4</v>
      </c>
      <c r="BU77" s="92">
        <v>10</v>
      </c>
      <c r="BV77" s="92">
        <v>0</v>
      </c>
      <c r="BW77" s="92">
        <v>0</v>
      </c>
      <c r="BX77" s="92">
        <v>14</v>
      </c>
      <c r="BY77" s="92">
        <v>6</v>
      </c>
      <c r="BZ77" s="92">
        <v>12</v>
      </c>
      <c r="CA77" s="92">
        <v>5</v>
      </c>
      <c r="CB77" s="92">
        <v>2</v>
      </c>
      <c r="CC77" s="92">
        <v>2</v>
      </c>
      <c r="CD77" s="92">
        <v>3</v>
      </c>
      <c r="CE77" s="92">
        <v>8</v>
      </c>
      <c r="CF77" s="92">
        <v>5</v>
      </c>
      <c r="CG77" s="92">
        <v>6</v>
      </c>
      <c r="CH77" s="92">
        <v>4</v>
      </c>
      <c r="CI77" s="92">
        <v>77</v>
      </c>
      <c r="CJ77" s="92">
        <v>120</v>
      </c>
      <c r="CK77" s="96">
        <v>5.6</v>
      </c>
      <c r="CL77" s="96">
        <v>5</v>
      </c>
    </row>
    <row r="78" spans="1:90" ht="14" customHeight="1" x14ac:dyDescent="0.35">
      <c r="A78" s="87">
        <v>44092</v>
      </c>
      <c r="B78" s="45">
        <v>388</v>
      </c>
      <c r="C78" s="60">
        <v>388</v>
      </c>
      <c r="D78" s="61" t="s">
        <v>220</v>
      </c>
      <c r="E78" s="61" t="s">
        <v>221</v>
      </c>
      <c r="F78" s="59" t="s">
        <v>194</v>
      </c>
      <c r="G78" s="59" t="s">
        <v>185</v>
      </c>
      <c r="H78" s="59">
        <v>51202080603</v>
      </c>
      <c r="I78" s="59">
        <v>39.194900500000003</v>
      </c>
      <c r="J78" s="59">
        <v>-86.147102399999994</v>
      </c>
      <c r="K78" s="59" t="s">
        <v>114</v>
      </c>
      <c r="L78" s="68"/>
      <c r="M78" s="70"/>
      <c r="N78" s="62"/>
      <c r="O78" s="62"/>
      <c r="P78" s="59"/>
      <c r="Q78" s="59"/>
      <c r="R78" s="70"/>
      <c r="S78" s="62"/>
      <c r="T78" s="70"/>
      <c r="U78" s="62"/>
      <c r="V78" s="70"/>
      <c r="W78" s="62"/>
      <c r="X78" s="70"/>
      <c r="Y78" s="62"/>
      <c r="Z78" s="70"/>
      <c r="AA78" s="62"/>
      <c r="AB78" s="70"/>
      <c r="AC78" s="71"/>
      <c r="AD78" s="69"/>
      <c r="AE78" s="62"/>
      <c r="AF78" s="68">
        <v>10</v>
      </c>
      <c r="AG78" s="68">
        <v>5</v>
      </c>
      <c r="AH78" s="68">
        <v>0</v>
      </c>
      <c r="AI78" s="68">
        <v>2</v>
      </c>
      <c r="AJ78" s="68">
        <v>6</v>
      </c>
      <c r="AK78" s="68">
        <v>6</v>
      </c>
      <c r="AL78" s="68">
        <v>5</v>
      </c>
      <c r="AM78" s="68">
        <v>1</v>
      </c>
      <c r="AN78" s="68">
        <v>4</v>
      </c>
      <c r="AO78" s="68">
        <v>3</v>
      </c>
      <c r="AP78" s="68">
        <v>0</v>
      </c>
      <c r="AQ78" s="68">
        <v>0</v>
      </c>
      <c r="AR78" s="68">
        <v>0</v>
      </c>
      <c r="AS78" s="68">
        <v>0</v>
      </c>
      <c r="AT78" s="68">
        <v>42</v>
      </c>
      <c r="AU78" s="68" t="s">
        <v>115</v>
      </c>
      <c r="AV78" s="59"/>
      <c r="AW78" s="59"/>
      <c r="AX78" s="59"/>
      <c r="AY78" s="81"/>
      <c r="AZ78" s="82"/>
      <c r="BA78" s="59"/>
      <c r="BB78" s="59"/>
      <c r="BC78" s="59">
        <v>44288</v>
      </c>
      <c r="BD78" s="59">
        <v>388</v>
      </c>
      <c r="BE78" s="59" t="s">
        <v>194</v>
      </c>
      <c r="BF78" s="59">
        <v>51202080603</v>
      </c>
      <c r="BG78" s="59" t="s">
        <v>156</v>
      </c>
      <c r="BH78" s="59">
        <v>39.194900500000003</v>
      </c>
      <c r="BI78" s="59">
        <v>-86.147102399999994</v>
      </c>
      <c r="BJ78" s="59" t="s">
        <v>92</v>
      </c>
      <c r="BK78" s="59"/>
      <c r="BL78" s="59"/>
      <c r="BM78" s="96">
        <v>8.6</v>
      </c>
      <c r="BN78" s="96" t="s">
        <v>96</v>
      </c>
      <c r="BO78" s="99">
        <v>7.85E-2</v>
      </c>
      <c r="BP78" s="92">
        <v>8.9999999999999993E-3</v>
      </c>
      <c r="BQ78" s="99">
        <v>0.185</v>
      </c>
      <c r="BR78" s="99">
        <v>0.14199999999999999</v>
      </c>
      <c r="BS78" s="92" t="s">
        <v>98</v>
      </c>
      <c r="BT78" s="93">
        <v>1.7433317459562177E-4</v>
      </c>
      <c r="BU78" s="92">
        <v>10</v>
      </c>
      <c r="BV78" s="92">
        <v>5</v>
      </c>
      <c r="BW78" s="92">
        <v>0</v>
      </c>
      <c r="BX78" s="92">
        <v>10</v>
      </c>
      <c r="BY78" s="92">
        <v>8</v>
      </c>
      <c r="BZ78" s="92">
        <v>9</v>
      </c>
      <c r="CA78" s="92">
        <v>5</v>
      </c>
      <c r="CB78" s="92">
        <v>0</v>
      </c>
      <c r="CC78" s="92">
        <v>2</v>
      </c>
      <c r="CD78" s="92">
        <v>2</v>
      </c>
      <c r="CE78" s="92">
        <v>4</v>
      </c>
      <c r="CF78" s="92">
        <v>3</v>
      </c>
      <c r="CG78" s="92">
        <v>6</v>
      </c>
      <c r="CH78" s="92">
        <v>4</v>
      </c>
      <c r="CI78" s="92">
        <v>68</v>
      </c>
      <c r="CJ78" s="92">
        <v>50</v>
      </c>
      <c r="CK78" s="96">
        <v>5</v>
      </c>
      <c r="CL78" s="96">
        <v>5</v>
      </c>
    </row>
    <row r="79" spans="1:90" ht="14" customHeight="1" x14ac:dyDescent="0.35">
      <c r="A79" s="87">
        <v>44092</v>
      </c>
      <c r="B79" s="45">
        <v>385</v>
      </c>
      <c r="C79" s="60">
        <v>385</v>
      </c>
      <c r="D79" s="61" t="s">
        <v>222</v>
      </c>
      <c r="E79" s="61" t="s">
        <v>183</v>
      </c>
      <c r="F79" s="59" t="s">
        <v>207</v>
      </c>
      <c r="G79" s="59" t="s">
        <v>185</v>
      </c>
      <c r="H79" s="59">
        <v>51202080604</v>
      </c>
      <c r="I79" s="59">
        <v>39.199298900000002</v>
      </c>
      <c r="J79" s="59">
        <v>-86.254402200000001</v>
      </c>
      <c r="K79" s="59" t="s">
        <v>92</v>
      </c>
      <c r="L79" s="68">
        <v>2</v>
      </c>
      <c r="M79" s="70"/>
      <c r="N79" s="62">
        <v>9.6999999999999993</v>
      </c>
      <c r="O79" s="62" t="s">
        <v>93</v>
      </c>
      <c r="P79" s="59">
        <v>17</v>
      </c>
      <c r="Q79" s="59">
        <v>6</v>
      </c>
      <c r="R79" s="70"/>
      <c r="S79" s="62">
        <v>2.8</v>
      </c>
      <c r="T79" s="70" t="s">
        <v>94</v>
      </c>
      <c r="U79" s="62">
        <v>2E-3</v>
      </c>
      <c r="V79" s="70"/>
      <c r="W79" s="62">
        <v>5.0000000000000001E-3</v>
      </c>
      <c r="X79" s="70"/>
      <c r="Y79" s="62">
        <v>6.7919999999999998</v>
      </c>
      <c r="Z79" s="70"/>
      <c r="AA79" s="62">
        <v>6.6050000000000004</v>
      </c>
      <c r="AB79" s="70"/>
      <c r="AC79" s="71">
        <v>4.2000000000000003E-2</v>
      </c>
      <c r="AD79" s="69">
        <v>1.3313088184538316E-2</v>
      </c>
      <c r="AE79" s="62"/>
      <c r="AF79" s="68">
        <v>12</v>
      </c>
      <c r="AG79" s="68">
        <v>5</v>
      </c>
      <c r="AH79" s="68">
        <v>0</v>
      </c>
      <c r="AI79" s="68">
        <v>14</v>
      </c>
      <c r="AJ79" s="68">
        <v>3</v>
      </c>
      <c r="AK79" s="68">
        <v>12</v>
      </c>
      <c r="AL79" s="68">
        <v>8</v>
      </c>
      <c r="AM79" s="68">
        <v>2</v>
      </c>
      <c r="AN79" s="68">
        <v>2</v>
      </c>
      <c r="AO79" s="68">
        <v>3</v>
      </c>
      <c r="AP79" s="68">
        <v>8</v>
      </c>
      <c r="AQ79" s="68">
        <v>1</v>
      </c>
      <c r="AR79" s="68">
        <v>0</v>
      </c>
      <c r="AS79" s="68">
        <v>0</v>
      </c>
      <c r="AT79" s="68">
        <v>70</v>
      </c>
      <c r="AU79" s="68">
        <v>250</v>
      </c>
      <c r="AV79" s="59"/>
      <c r="AW79" s="59"/>
      <c r="AX79" s="59"/>
      <c r="AY79" s="81">
        <f>Y79/U79</f>
        <v>3396</v>
      </c>
      <c r="AZ79" s="82">
        <f>AA79/Y79</f>
        <v>0.97246760895170803</v>
      </c>
      <c r="BA79" s="82">
        <f>W79/U79</f>
        <v>2.5</v>
      </c>
      <c r="BB79" s="82">
        <f>W79/(U79*3.06)</f>
        <v>0.81699346405228757</v>
      </c>
      <c r="BC79" s="59">
        <v>44288</v>
      </c>
      <c r="BD79" s="59">
        <v>385</v>
      </c>
      <c r="BE79" s="59" t="s">
        <v>207</v>
      </c>
      <c r="BF79" s="59">
        <v>51202080604</v>
      </c>
      <c r="BG79" s="59" t="s">
        <v>156</v>
      </c>
      <c r="BH79" s="59">
        <v>39.199298900000002</v>
      </c>
      <c r="BI79" s="59">
        <v>-86.254402200000001</v>
      </c>
      <c r="BJ79" s="59" t="s">
        <v>92</v>
      </c>
      <c r="BK79" s="59"/>
      <c r="BL79" s="59"/>
      <c r="BM79" s="96">
        <v>27.2</v>
      </c>
      <c r="BN79" s="96">
        <v>1.6000000000002679</v>
      </c>
      <c r="BO79" s="99">
        <v>2.5999999999999999E-2</v>
      </c>
      <c r="BP79" s="92">
        <v>6.0000000000000001E-3</v>
      </c>
      <c r="BQ79" s="99">
        <v>0.40600000000000003</v>
      </c>
      <c r="BR79" s="99">
        <v>0.307</v>
      </c>
      <c r="BS79" s="92" t="s">
        <v>98</v>
      </c>
      <c r="BT79" s="93">
        <v>2.0485452420445106E-4</v>
      </c>
      <c r="BU79" s="92">
        <v>6</v>
      </c>
      <c r="BV79" s="92">
        <v>0</v>
      </c>
      <c r="BW79" s="92">
        <v>0</v>
      </c>
      <c r="BX79" s="92">
        <v>8</v>
      </c>
      <c r="BY79" s="92">
        <v>8</v>
      </c>
      <c r="BZ79" s="92">
        <v>6</v>
      </c>
      <c r="CA79" s="92">
        <v>5</v>
      </c>
      <c r="CB79" s="92">
        <v>3</v>
      </c>
      <c r="CC79" s="92">
        <v>2</v>
      </c>
      <c r="CD79" s="92">
        <v>2</v>
      </c>
      <c r="CE79" s="92">
        <v>8</v>
      </c>
      <c r="CF79" s="92">
        <v>2</v>
      </c>
      <c r="CG79" s="92">
        <v>0</v>
      </c>
      <c r="CH79" s="92">
        <v>0</v>
      </c>
      <c r="CI79" s="92">
        <v>50</v>
      </c>
      <c r="CJ79" s="92">
        <v>50</v>
      </c>
      <c r="CK79" s="96">
        <v>7</v>
      </c>
      <c r="CL79" s="96">
        <v>5</v>
      </c>
    </row>
    <row r="80" spans="1:90" ht="14" customHeight="1" x14ac:dyDescent="0.35">
      <c r="A80" s="87">
        <v>44092</v>
      </c>
      <c r="B80" s="45">
        <v>377</v>
      </c>
      <c r="C80" s="60">
        <v>377</v>
      </c>
      <c r="D80" s="61" t="s">
        <v>223</v>
      </c>
      <c r="E80" s="61" t="s">
        <v>221</v>
      </c>
      <c r="F80" s="59" t="s">
        <v>194</v>
      </c>
      <c r="G80" s="59" t="s">
        <v>185</v>
      </c>
      <c r="H80" s="59">
        <v>51202080603</v>
      </c>
      <c r="I80" s="59">
        <v>39.2029991</v>
      </c>
      <c r="J80" s="59">
        <v>-86.141403199999999</v>
      </c>
      <c r="K80" s="59" t="s">
        <v>114</v>
      </c>
      <c r="L80" s="68"/>
      <c r="M80" s="70"/>
      <c r="N80" s="62"/>
      <c r="O80" s="62"/>
      <c r="P80" s="59"/>
      <c r="Q80" s="59"/>
      <c r="R80" s="70"/>
      <c r="S80" s="62"/>
      <c r="T80" s="70"/>
      <c r="U80" s="62"/>
      <c r="V80" s="70"/>
      <c r="W80" s="62"/>
      <c r="X80" s="70"/>
      <c r="Y80" s="62"/>
      <c r="Z80" s="70"/>
      <c r="AA80" s="62"/>
      <c r="AB80" s="70"/>
      <c r="AC80" s="71"/>
      <c r="AD80" s="69"/>
      <c r="AE80" s="62"/>
      <c r="AF80" s="68">
        <v>12</v>
      </c>
      <c r="AG80" s="68">
        <v>5</v>
      </c>
      <c r="AH80" s="68">
        <v>5</v>
      </c>
      <c r="AI80" s="68">
        <v>4</v>
      </c>
      <c r="AJ80" s="68">
        <v>8</v>
      </c>
      <c r="AK80" s="68">
        <v>9</v>
      </c>
      <c r="AL80" s="68">
        <v>6.5</v>
      </c>
      <c r="AM80" s="68">
        <v>3.3</v>
      </c>
      <c r="AN80" s="68">
        <v>4</v>
      </c>
      <c r="AO80" s="68">
        <v>3</v>
      </c>
      <c r="AP80" s="68">
        <v>0</v>
      </c>
      <c r="AQ80" s="68">
        <v>0</v>
      </c>
      <c r="AR80" s="68">
        <v>0</v>
      </c>
      <c r="AS80" s="68">
        <v>0</v>
      </c>
      <c r="AT80" s="68">
        <v>59.8</v>
      </c>
      <c r="AU80" s="68" t="s">
        <v>115</v>
      </c>
      <c r="AV80" s="59"/>
      <c r="AW80" s="59"/>
      <c r="AX80" s="59"/>
      <c r="AY80" s="81"/>
      <c r="AZ80" s="82"/>
      <c r="BA80" s="59"/>
      <c r="BB80" s="59"/>
      <c r="BC80" s="59">
        <v>44288</v>
      </c>
      <c r="BD80" s="59">
        <v>377</v>
      </c>
      <c r="BE80" s="59" t="s">
        <v>194</v>
      </c>
      <c r="BF80" s="59">
        <v>51202080603</v>
      </c>
      <c r="BG80" s="59" t="s">
        <v>156</v>
      </c>
      <c r="BH80" s="59">
        <v>39.2029991</v>
      </c>
      <c r="BI80" s="59">
        <v>-86.141403199999999</v>
      </c>
      <c r="BJ80" s="59" t="s">
        <v>92</v>
      </c>
      <c r="BK80" s="59"/>
      <c r="BL80" s="59"/>
      <c r="BM80" s="96">
        <v>8.6</v>
      </c>
      <c r="BN80" s="96" t="s">
        <v>96</v>
      </c>
      <c r="BO80" s="99">
        <v>2.5999999999999999E-2</v>
      </c>
      <c r="BP80" s="92">
        <v>5.0000000000000001E-3</v>
      </c>
      <c r="BQ80" s="99" t="s">
        <v>103</v>
      </c>
      <c r="BR80" s="99">
        <v>2.1999999999999999E-2</v>
      </c>
      <c r="BS80" s="92" t="s">
        <v>98</v>
      </c>
      <c r="BT80" s="93">
        <v>5.512750601040147E-4</v>
      </c>
      <c r="BU80" s="92">
        <v>10</v>
      </c>
      <c r="BV80" s="92">
        <v>5</v>
      </c>
      <c r="BW80" s="92">
        <v>5</v>
      </c>
      <c r="BX80" s="92">
        <v>8</v>
      </c>
      <c r="BY80" s="92">
        <v>8</v>
      </c>
      <c r="BZ80" s="92">
        <v>6</v>
      </c>
      <c r="CA80" s="92">
        <v>5</v>
      </c>
      <c r="CB80" s="92">
        <v>3</v>
      </c>
      <c r="CC80" s="92">
        <v>2</v>
      </c>
      <c r="CD80" s="92">
        <v>0</v>
      </c>
      <c r="CE80" s="92">
        <v>4</v>
      </c>
      <c r="CF80" s="92">
        <v>5</v>
      </c>
      <c r="CG80" s="92">
        <v>6</v>
      </c>
      <c r="CH80" s="92">
        <v>5.5</v>
      </c>
      <c r="CI80" s="92">
        <v>72.5</v>
      </c>
      <c r="CJ80" s="92">
        <v>50</v>
      </c>
      <c r="CK80" s="96">
        <v>5</v>
      </c>
      <c r="CL80" s="96">
        <v>5.5</v>
      </c>
    </row>
    <row r="81" spans="1:90" ht="14" customHeight="1" x14ac:dyDescent="0.35">
      <c r="A81" s="87">
        <v>44092</v>
      </c>
      <c r="B81" s="45">
        <v>373</v>
      </c>
      <c r="C81" s="60">
        <v>373</v>
      </c>
      <c r="D81" s="61" t="s">
        <v>224</v>
      </c>
      <c r="E81" s="61" t="s">
        <v>225</v>
      </c>
      <c r="F81" s="59" t="s">
        <v>207</v>
      </c>
      <c r="G81" s="59" t="s">
        <v>185</v>
      </c>
      <c r="H81" s="59">
        <v>51202080604</v>
      </c>
      <c r="I81" s="59">
        <v>39.189998600000003</v>
      </c>
      <c r="J81" s="59">
        <v>-86.257896400000007</v>
      </c>
      <c r="K81" s="59" t="s">
        <v>92</v>
      </c>
      <c r="L81" s="68">
        <v>0</v>
      </c>
      <c r="M81" s="70"/>
      <c r="N81" s="62">
        <v>27.5</v>
      </c>
      <c r="O81" s="62" t="s">
        <v>93</v>
      </c>
      <c r="P81" s="59">
        <v>18</v>
      </c>
      <c r="Q81" s="59">
        <v>6</v>
      </c>
      <c r="R81" s="70"/>
      <c r="S81" s="62">
        <v>1.2</v>
      </c>
      <c r="T81" s="70" t="s">
        <v>94</v>
      </c>
      <c r="U81" s="62">
        <v>2E-3</v>
      </c>
      <c r="V81" s="70"/>
      <c r="W81" s="62">
        <v>3.0000000000000001E-3</v>
      </c>
      <c r="X81" s="70"/>
      <c r="Y81" s="62">
        <v>0.17100000000000001</v>
      </c>
      <c r="Z81" s="70"/>
      <c r="AA81" s="62">
        <v>5.1999999999999998E-2</v>
      </c>
      <c r="AB81" s="70"/>
      <c r="AC81" s="71">
        <v>7.5999999999999998E-2</v>
      </c>
      <c r="AD81" s="69">
        <v>2.5950632785562582E-2</v>
      </c>
      <c r="AE81" s="62"/>
      <c r="AF81" s="68">
        <v>12</v>
      </c>
      <c r="AG81" s="68">
        <v>5</v>
      </c>
      <c r="AH81" s="68">
        <v>5</v>
      </c>
      <c r="AI81" s="68">
        <v>6</v>
      </c>
      <c r="AJ81" s="68">
        <v>3</v>
      </c>
      <c r="AK81" s="68">
        <v>12</v>
      </c>
      <c r="AL81" s="68">
        <v>5</v>
      </c>
      <c r="AM81" s="68">
        <v>1</v>
      </c>
      <c r="AN81" s="68">
        <v>2</v>
      </c>
      <c r="AO81" s="68">
        <v>3</v>
      </c>
      <c r="AP81" s="68">
        <v>4</v>
      </c>
      <c r="AQ81" s="68">
        <v>0</v>
      </c>
      <c r="AR81" s="68">
        <v>0</v>
      </c>
      <c r="AS81" s="68">
        <v>0</v>
      </c>
      <c r="AT81" s="68">
        <v>58</v>
      </c>
      <c r="AU81" s="68">
        <v>256</v>
      </c>
      <c r="AV81" s="59"/>
      <c r="AW81" s="59"/>
      <c r="AX81" s="59"/>
      <c r="AY81" s="81">
        <f>Y81/U81</f>
        <v>85.5</v>
      </c>
      <c r="AZ81" s="82">
        <f>AA81/Y81</f>
        <v>0.30409356725146197</v>
      </c>
      <c r="BA81" s="82">
        <f>W81/U81</f>
        <v>1.5</v>
      </c>
      <c r="BB81" s="82">
        <f>W81/(U81*3.06)</f>
        <v>0.49019607843137253</v>
      </c>
      <c r="BC81" s="59">
        <v>44288</v>
      </c>
      <c r="BD81" s="59">
        <v>373</v>
      </c>
      <c r="BE81" s="59" t="s">
        <v>207</v>
      </c>
      <c r="BF81" s="59">
        <v>51202080604</v>
      </c>
      <c r="BG81" s="59" t="s">
        <v>156</v>
      </c>
      <c r="BH81" s="59">
        <v>39.189998600000003</v>
      </c>
      <c r="BI81" s="59">
        <v>-86.257896400000007</v>
      </c>
      <c r="BJ81" s="59" t="s">
        <v>92</v>
      </c>
      <c r="BK81" s="59"/>
      <c r="BL81" s="59"/>
      <c r="BM81" s="96">
        <v>3.1</v>
      </c>
      <c r="BN81" s="96" t="s">
        <v>96</v>
      </c>
      <c r="BO81" s="99">
        <v>2.1999999999999999E-2</v>
      </c>
      <c r="BP81" s="92">
        <v>5.0000000000000001E-3</v>
      </c>
      <c r="BQ81" s="99">
        <v>0.21</v>
      </c>
      <c r="BR81" s="99">
        <v>0.10249999999999999</v>
      </c>
      <c r="BS81" s="92" t="s">
        <v>98</v>
      </c>
      <c r="BT81" s="93">
        <v>2.0485452420445106E-4</v>
      </c>
      <c r="BU81" s="92">
        <v>14</v>
      </c>
      <c r="BV81" s="92">
        <v>5</v>
      </c>
      <c r="BW81" s="92">
        <v>5</v>
      </c>
      <c r="BX81" s="92">
        <v>12</v>
      </c>
      <c r="BY81" s="92">
        <v>7</v>
      </c>
      <c r="BZ81" s="92">
        <v>6</v>
      </c>
      <c r="CA81" s="92">
        <v>5</v>
      </c>
      <c r="CB81" s="92">
        <v>3.7</v>
      </c>
      <c r="CC81" s="92">
        <v>2</v>
      </c>
      <c r="CD81" s="92">
        <v>2</v>
      </c>
      <c r="CE81" s="92">
        <v>0</v>
      </c>
      <c r="CF81" s="92">
        <v>3</v>
      </c>
      <c r="CG81" s="92">
        <v>6</v>
      </c>
      <c r="CH81" s="92">
        <v>5.5</v>
      </c>
      <c r="CI81" s="92">
        <v>76.2</v>
      </c>
      <c r="CJ81" s="92">
        <v>25</v>
      </c>
      <c r="CK81" s="96">
        <v>7</v>
      </c>
      <c r="CL81" s="96">
        <v>5</v>
      </c>
    </row>
    <row r="82" spans="1:90" ht="14" customHeight="1" x14ac:dyDescent="0.35">
      <c r="A82" s="87">
        <v>44092</v>
      </c>
      <c r="B82" s="45">
        <v>369</v>
      </c>
      <c r="C82" s="60">
        <v>369</v>
      </c>
      <c r="D82" s="61" t="s">
        <v>226</v>
      </c>
      <c r="E82" s="61" t="s">
        <v>227</v>
      </c>
      <c r="F82" s="59" t="s">
        <v>191</v>
      </c>
      <c r="G82" s="59" t="s">
        <v>185</v>
      </c>
      <c r="H82" s="59">
        <v>51202080605</v>
      </c>
      <c r="I82" s="59">
        <v>39.157100700000001</v>
      </c>
      <c r="J82" s="59">
        <v>-86.288696299999998</v>
      </c>
      <c r="K82" s="59" t="s">
        <v>92</v>
      </c>
      <c r="L82" s="68">
        <v>1</v>
      </c>
      <c r="M82" s="70"/>
      <c r="N82" s="62">
        <v>160.9</v>
      </c>
      <c r="O82" s="62" t="s">
        <v>93</v>
      </c>
      <c r="P82" s="59">
        <v>16</v>
      </c>
      <c r="Q82" s="59">
        <v>6.5</v>
      </c>
      <c r="R82" s="70"/>
      <c r="S82" s="62">
        <v>0.7</v>
      </c>
      <c r="T82" s="70" t="s">
        <v>94</v>
      </c>
      <c r="U82" s="62">
        <v>2E-3</v>
      </c>
      <c r="V82" s="70"/>
      <c r="W82" s="62">
        <v>6.0000000000000001E-3</v>
      </c>
      <c r="X82" s="70"/>
      <c r="Y82" s="62">
        <v>0.1085</v>
      </c>
      <c r="Z82" s="70"/>
      <c r="AA82" s="62">
        <v>0.11600000000000001</v>
      </c>
      <c r="AB82" s="70"/>
      <c r="AC82" s="71">
        <v>2.7E-2</v>
      </c>
      <c r="AD82" s="69">
        <v>2.5095053683701043E-2</v>
      </c>
      <c r="AE82" s="62"/>
      <c r="AF82" s="68">
        <v>10</v>
      </c>
      <c r="AG82" s="68">
        <v>5</v>
      </c>
      <c r="AH82" s="68">
        <v>0</v>
      </c>
      <c r="AI82" s="68">
        <v>8</v>
      </c>
      <c r="AJ82" s="68">
        <v>3</v>
      </c>
      <c r="AK82" s="68">
        <v>9</v>
      </c>
      <c r="AL82" s="68">
        <v>5</v>
      </c>
      <c r="AM82" s="68">
        <v>5</v>
      </c>
      <c r="AN82" s="68">
        <v>2</v>
      </c>
      <c r="AO82" s="68">
        <v>3</v>
      </c>
      <c r="AP82" s="68">
        <v>6</v>
      </c>
      <c r="AQ82" s="68">
        <v>1</v>
      </c>
      <c r="AR82" s="68">
        <v>0</v>
      </c>
      <c r="AS82" s="68">
        <v>0</v>
      </c>
      <c r="AT82" s="68">
        <v>57</v>
      </c>
      <c r="AU82" s="68">
        <v>185</v>
      </c>
      <c r="AV82" s="59"/>
      <c r="AW82" s="59"/>
      <c r="AX82" s="59"/>
      <c r="AY82" s="81">
        <f>Y82/U82</f>
        <v>54.25</v>
      </c>
      <c r="AZ82" s="82">
        <f>AA82/Y82</f>
        <v>1.0691244239631337</v>
      </c>
      <c r="BA82" s="82">
        <f>W82/U82</f>
        <v>3</v>
      </c>
      <c r="BB82" s="82">
        <f>W82/(U82*3.06)</f>
        <v>0.98039215686274506</v>
      </c>
      <c r="BC82" s="59">
        <v>44288</v>
      </c>
      <c r="BD82" s="59">
        <v>369</v>
      </c>
      <c r="BE82" s="59" t="s">
        <v>191</v>
      </c>
      <c r="BF82" s="59">
        <v>51202080605</v>
      </c>
      <c r="BG82" s="59" t="s">
        <v>156</v>
      </c>
      <c r="BH82" s="59">
        <v>39.157100700000001</v>
      </c>
      <c r="BI82" s="59">
        <v>-86.288696299999998</v>
      </c>
      <c r="BJ82" s="59" t="s">
        <v>92</v>
      </c>
      <c r="BK82" s="59"/>
      <c r="BL82" s="59"/>
      <c r="BM82" s="96">
        <v>3.1</v>
      </c>
      <c r="BN82" s="96" t="s">
        <v>96</v>
      </c>
      <c r="BO82" s="99">
        <v>2.8000000000000001E-2</v>
      </c>
      <c r="BP82" s="92">
        <v>8.9999999999999993E-3</v>
      </c>
      <c r="BQ82" s="99">
        <v>0.224</v>
      </c>
      <c r="BR82" s="99">
        <v>0.13800000000000001</v>
      </c>
      <c r="BS82" s="92" t="s">
        <v>98</v>
      </c>
      <c r="BT82" s="93">
        <v>1.7433317459562177E-4</v>
      </c>
      <c r="BU82" s="92">
        <v>12</v>
      </c>
      <c r="BV82" s="92">
        <v>5</v>
      </c>
      <c r="BW82" s="92">
        <v>5</v>
      </c>
      <c r="BX82" s="92">
        <v>16</v>
      </c>
      <c r="BY82" s="92">
        <v>8</v>
      </c>
      <c r="BZ82" s="92">
        <v>9</v>
      </c>
      <c r="CA82" s="92">
        <v>5</v>
      </c>
      <c r="CB82" s="92">
        <v>2</v>
      </c>
      <c r="CC82" s="92">
        <v>2</v>
      </c>
      <c r="CD82" s="92">
        <v>2</v>
      </c>
      <c r="CE82" s="92">
        <v>0</v>
      </c>
      <c r="CF82" s="92">
        <v>3</v>
      </c>
      <c r="CG82" s="92">
        <v>6</v>
      </c>
      <c r="CH82" s="92">
        <v>7</v>
      </c>
      <c r="CI82" s="92">
        <v>82</v>
      </c>
      <c r="CJ82" s="92">
        <v>50</v>
      </c>
      <c r="CK82" s="96">
        <v>5</v>
      </c>
      <c r="CL82" s="96">
        <v>5</v>
      </c>
    </row>
    <row r="83" spans="1:90" ht="14" customHeight="1" x14ac:dyDescent="0.35">
      <c r="A83" s="87">
        <v>44092</v>
      </c>
      <c r="B83" s="45">
        <v>368</v>
      </c>
      <c r="C83" s="60">
        <v>368</v>
      </c>
      <c r="D83" s="61" t="s">
        <v>228</v>
      </c>
      <c r="E83" s="61" t="s">
        <v>229</v>
      </c>
      <c r="F83" s="59" t="s">
        <v>207</v>
      </c>
      <c r="G83" s="59" t="s">
        <v>185</v>
      </c>
      <c r="H83" s="59">
        <v>51202080604</v>
      </c>
      <c r="I83" s="59">
        <v>39.198001900000001</v>
      </c>
      <c r="J83" s="59">
        <v>-86.300399799999994</v>
      </c>
      <c r="K83" s="59" t="s">
        <v>114</v>
      </c>
      <c r="L83" s="68"/>
      <c r="M83" s="70"/>
      <c r="N83" s="62"/>
      <c r="O83" s="62"/>
      <c r="P83" s="59"/>
      <c r="Q83" s="59"/>
      <c r="R83" s="70"/>
      <c r="S83" s="62"/>
      <c r="T83" s="70"/>
      <c r="U83" s="62"/>
      <c r="V83" s="70"/>
      <c r="W83" s="62"/>
      <c r="X83" s="70"/>
      <c r="Y83" s="62"/>
      <c r="Z83" s="70"/>
      <c r="AA83" s="62"/>
      <c r="AB83" s="70"/>
      <c r="AC83" s="71"/>
      <c r="AD83" s="69"/>
      <c r="AE83" s="62"/>
      <c r="AF83" s="68">
        <v>14</v>
      </c>
      <c r="AG83" s="68">
        <v>5</v>
      </c>
      <c r="AH83" s="68">
        <v>5</v>
      </c>
      <c r="AI83" s="68">
        <v>10</v>
      </c>
      <c r="AJ83" s="68">
        <v>3</v>
      </c>
      <c r="AK83" s="68">
        <v>9</v>
      </c>
      <c r="AL83" s="68">
        <v>5</v>
      </c>
      <c r="AM83" s="68">
        <v>3</v>
      </c>
      <c r="AN83" s="68">
        <v>2</v>
      </c>
      <c r="AO83" s="68">
        <v>3</v>
      </c>
      <c r="AP83" s="68">
        <v>0</v>
      </c>
      <c r="AQ83" s="68">
        <v>0</v>
      </c>
      <c r="AR83" s="68">
        <v>0</v>
      </c>
      <c r="AS83" s="68">
        <v>0</v>
      </c>
      <c r="AT83" s="68">
        <v>59</v>
      </c>
      <c r="AU83" s="68" t="s">
        <v>115</v>
      </c>
      <c r="AV83" s="59"/>
      <c r="AW83" s="59"/>
      <c r="AX83" s="59"/>
      <c r="AY83" s="81"/>
      <c r="AZ83" s="82"/>
      <c r="BA83" s="59"/>
      <c r="BB83" s="59"/>
      <c r="BC83" s="59">
        <v>44288</v>
      </c>
      <c r="BD83" s="59">
        <v>368</v>
      </c>
      <c r="BE83" s="59" t="s">
        <v>207</v>
      </c>
      <c r="BF83" s="59">
        <v>51202080604</v>
      </c>
      <c r="BG83" s="59" t="s">
        <v>156</v>
      </c>
      <c r="BH83" s="59">
        <v>39.198001900000001</v>
      </c>
      <c r="BI83" s="59">
        <v>-86.300399799999994</v>
      </c>
      <c r="BJ83" s="59" t="s">
        <v>92</v>
      </c>
      <c r="BK83" s="59"/>
      <c r="BL83" s="59"/>
      <c r="BM83" s="96">
        <v>32.700000000000003</v>
      </c>
      <c r="BN83" s="96" t="s">
        <v>96</v>
      </c>
      <c r="BO83" s="99">
        <v>2.7000000000000003E-2</v>
      </c>
      <c r="BP83" s="92">
        <v>8.9999999999999993E-3</v>
      </c>
      <c r="BQ83" s="99" t="s">
        <v>103</v>
      </c>
      <c r="BR83" s="99">
        <v>0.01</v>
      </c>
      <c r="BS83" s="92" t="s">
        <v>98</v>
      </c>
      <c r="BT83" s="93">
        <v>1.8903582704684841E-6</v>
      </c>
      <c r="BU83" s="92">
        <v>10</v>
      </c>
      <c r="BV83" s="92">
        <v>5</v>
      </c>
      <c r="BW83" s="92">
        <v>0</v>
      </c>
      <c r="BX83" s="92">
        <v>8</v>
      </c>
      <c r="BY83" s="92">
        <v>3</v>
      </c>
      <c r="BZ83" s="92">
        <v>9</v>
      </c>
      <c r="CA83" s="92">
        <v>5</v>
      </c>
      <c r="CB83" s="92">
        <v>5</v>
      </c>
      <c r="CC83" s="92">
        <v>0</v>
      </c>
      <c r="CD83" s="92">
        <v>2</v>
      </c>
      <c r="CE83" s="92">
        <v>4</v>
      </c>
      <c r="CF83" s="92">
        <v>1</v>
      </c>
      <c r="CG83" s="92">
        <v>4</v>
      </c>
      <c r="CH83" s="92">
        <v>4</v>
      </c>
      <c r="CI83" s="92">
        <v>60</v>
      </c>
      <c r="CJ83" s="92">
        <v>60</v>
      </c>
      <c r="CK83" s="96">
        <v>6</v>
      </c>
      <c r="CL83" s="96">
        <v>3</v>
      </c>
    </row>
    <row r="84" spans="1:90" ht="14" customHeight="1" x14ac:dyDescent="0.35">
      <c r="A84" s="87">
        <v>44092</v>
      </c>
      <c r="B84" s="45">
        <v>355</v>
      </c>
      <c r="C84" s="60">
        <v>355</v>
      </c>
      <c r="D84" s="61" t="s">
        <v>230</v>
      </c>
      <c r="E84" s="61" t="s">
        <v>188</v>
      </c>
      <c r="F84" s="59" t="s">
        <v>196</v>
      </c>
      <c r="G84" s="59" t="s">
        <v>185</v>
      </c>
      <c r="H84" s="59">
        <v>51202080602</v>
      </c>
      <c r="I84" s="59">
        <v>39.201499900000002</v>
      </c>
      <c r="J84" s="59">
        <v>-86.191802999999993</v>
      </c>
      <c r="K84" s="59" t="s">
        <v>114</v>
      </c>
      <c r="L84" s="68"/>
      <c r="M84" s="70"/>
      <c r="N84" s="62"/>
      <c r="O84" s="62"/>
      <c r="P84" s="59"/>
      <c r="Q84" s="59"/>
      <c r="R84" s="70"/>
      <c r="S84" s="62"/>
      <c r="T84" s="70"/>
      <c r="U84" s="62"/>
      <c r="V84" s="70"/>
      <c r="W84" s="62"/>
      <c r="X84" s="70"/>
      <c r="Y84" s="62"/>
      <c r="Z84" s="70"/>
      <c r="AA84" s="62"/>
      <c r="AB84" s="70"/>
      <c r="AC84" s="71"/>
      <c r="AD84" s="69"/>
      <c r="AE84" s="62"/>
      <c r="AF84" s="68">
        <v>10</v>
      </c>
      <c r="AG84" s="68">
        <v>5</v>
      </c>
      <c r="AH84" s="68">
        <v>5</v>
      </c>
      <c r="AI84" s="68">
        <v>2</v>
      </c>
      <c r="AJ84" s="68">
        <v>3</v>
      </c>
      <c r="AK84" s="68">
        <v>9</v>
      </c>
      <c r="AL84" s="68">
        <v>8</v>
      </c>
      <c r="AM84" s="68">
        <v>4.5</v>
      </c>
      <c r="AN84" s="68">
        <v>2</v>
      </c>
      <c r="AO84" s="68">
        <v>3</v>
      </c>
      <c r="AP84" s="68">
        <v>0</v>
      </c>
      <c r="AQ84" s="68">
        <v>0</v>
      </c>
      <c r="AR84" s="68">
        <v>0</v>
      </c>
      <c r="AS84" s="68">
        <v>0</v>
      </c>
      <c r="AT84" s="68">
        <v>51.5</v>
      </c>
      <c r="AU84" s="68" t="s">
        <v>115</v>
      </c>
      <c r="AV84" s="59"/>
      <c r="AW84" s="59"/>
      <c r="AX84" s="59"/>
      <c r="AY84" s="81"/>
      <c r="AZ84" s="82"/>
      <c r="BA84" s="59"/>
      <c r="BB84" s="59"/>
      <c r="BC84" s="59">
        <v>44288</v>
      </c>
      <c r="BD84" s="59">
        <v>355</v>
      </c>
      <c r="BE84" s="59" t="s">
        <v>196</v>
      </c>
      <c r="BF84" s="59">
        <v>51202080602</v>
      </c>
      <c r="BG84" s="59" t="s">
        <v>156</v>
      </c>
      <c r="BH84" s="59">
        <v>39.201499900000002</v>
      </c>
      <c r="BI84" s="59">
        <v>-86.191802999999993</v>
      </c>
      <c r="BJ84" s="59" t="s">
        <v>92</v>
      </c>
      <c r="BK84" s="59"/>
      <c r="BL84" s="59"/>
      <c r="BM84" s="96">
        <v>3</v>
      </c>
      <c r="BN84" s="96">
        <v>0.59999999999993392</v>
      </c>
      <c r="BO84" s="99">
        <v>3.7999999999999999E-2</v>
      </c>
      <c r="BP84" s="92">
        <v>0.01</v>
      </c>
      <c r="BQ84" s="99">
        <v>0.254</v>
      </c>
      <c r="BR84" s="99">
        <v>7.1999999999999995E-2</v>
      </c>
      <c r="BS84" s="92" t="s">
        <v>98</v>
      </c>
      <c r="BT84" s="93">
        <v>2.0485722201415625E-5</v>
      </c>
      <c r="BU84" s="92">
        <v>10</v>
      </c>
      <c r="BV84" s="92">
        <v>5</v>
      </c>
      <c r="BW84" s="92">
        <v>5</v>
      </c>
      <c r="BX84" s="92">
        <v>0</v>
      </c>
      <c r="BY84" s="92">
        <v>6</v>
      </c>
      <c r="BZ84" s="92">
        <v>9</v>
      </c>
      <c r="CA84" s="92">
        <v>5</v>
      </c>
      <c r="CB84" s="92">
        <v>2</v>
      </c>
      <c r="CC84" s="92">
        <v>2</v>
      </c>
      <c r="CD84" s="92">
        <v>2</v>
      </c>
      <c r="CE84" s="92">
        <v>0</v>
      </c>
      <c r="CF84" s="92">
        <v>1</v>
      </c>
      <c r="CG84" s="92">
        <v>4</v>
      </c>
      <c r="CH84" s="92">
        <v>4</v>
      </c>
      <c r="CI84" s="92">
        <v>55</v>
      </c>
      <c r="CJ84" s="92">
        <v>50</v>
      </c>
      <c r="CK84" s="96">
        <v>7</v>
      </c>
      <c r="CL84" s="96">
        <v>4</v>
      </c>
    </row>
    <row r="85" spans="1:90" ht="14" customHeight="1" x14ac:dyDescent="0.35">
      <c r="A85" s="87">
        <v>44092</v>
      </c>
      <c r="B85" s="45">
        <v>348</v>
      </c>
      <c r="C85" s="60">
        <v>348</v>
      </c>
      <c r="D85" s="61" t="s">
        <v>231</v>
      </c>
      <c r="E85" s="61" t="s">
        <v>183</v>
      </c>
      <c r="F85" s="59" t="s">
        <v>196</v>
      </c>
      <c r="G85" s="59" t="s">
        <v>185</v>
      </c>
      <c r="H85" s="59">
        <v>51202080602</v>
      </c>
      <c r="I85" s="59">
        <v>39.210800200000001</v>
      </c>
      <c r="J85" s="59">
        <v>-86.169899000000001</v>
      </c>
      <c r="K85" s="59" t="s">
        <v>92</v>
      </c>
      <c r="L85" s="68">
        <v>0</v>
      </c>
      <c r="M85" s="70"/>
      <c r="N85" s="62">
        <v>167</v>
      </c>
      <c r="O85" s="62" t="s">
        <v>93</v>
      </c>
      <c r="P85" s="59">
        <v>18</v>
      </c>
      <c r="Q85" s="59">
        <v>6</v>
      </c>
      <c r="R85" s="70"/>
      <c r="S85" s="62">
        <v>5.5</v>
      </c>
      <c r="T85" s="70"/>
      <c r="U85" s="62">
        <v>3.0000000000000001E-3</v>
      </c>
      <c r="V85" s="70"/>
      <c r="W85" s="62">
        <v>3.0000000000000001E-3</v>
      </c>
      <c r="X85" s="70"/>
      <c r="Y85" s="62">
        <v>0.115</v>
      </c>
      <c r="Z85" s="70" t="s">
        <v>94</v>
      </c>
      <c r="AA85" s="62">
        <v>7.9000000000000008E-3</v>
      </c>
      <c r="AB85" s="70"/>
      <c r="AC85" s="71">
        <v>3.1E-2</v>
      </c>
      <c r="AD85" s="69">
        <v>1.058512653095316E-2</v>
      </c>
      <c r="AE85" s="62"/>
      <c r="AF85" s="68">
        <v>6</v>
      </c>
      <c r="AG85" s="68">
        <v>5</v>
      </c>
      <c r="AH85" s="68">
        <v>0</v>
      </c>
      <c r="AI85" s="68">
        <v>8</v>
      </c>
      <c r="AJ85" s="68">
        <v>3</v>
      </c>
      <c r="AK85" s="68">
        <v>12</v>
      </c>
      <c r="AL85" s="68">
        <v>8</v>
      </c>
      <c r="AM85" s="68">
        <v>3</v>
      </c>
      <c r="AN85" s="68">
        <v>4</v>
      </c>
      <c r="AO85" s="68">
        <v>3</v>
      </c>
      <c r="AP85" s="68">
        <v>5</v>
      </c>
      <c r="AQ85" s="68">
        <v>2</v>
      </c>
      <c r="AR85" s="68">
        <v>4</v>
      </c>
      <c r="AS85" s="68">
        <v>0</v>
      </c>
      <c r="AT85" s="68">
        <v>63</v>
      </c>
      <c r="AU85" s="68">
        <v>200</v>
      </c>
      <c r="AV85" s="59"/>
      <c r="AW85" s="59"/>
      <c r="AX85" s="59"/>
      <c r="AY85" s="81">
        <f>Y85/U85</f>
        <v>38.333333333333336</v>
      </c>
      <c r="AZ85" s="82">
        <f>AA85/Y85</f>
        <v>6.8695652173913047E-2</v>
      </c>
      <c r="BA85" s="82">
        <f>W85/U85</f>
        <v>1</v>
      </c>
      <c r="BB85" s="82">
        <f>W85/(U85*3.06)</f>
        <v>0.32679738562091504</v>
      </c>
      <c r="BC85" s="59">
        <v>44288</v>
      </c>
      <c r="BD85" s="59">
        <v>348</v>
      </c>
      <c r="BE85" s="59" t="s">
        <v>196</v>
      </c>
      <c r="BF85" s="59">
        <v>51202080602</v>
      </c>
      <c r="BG85" s="59" t="s">
        <v>156</v>
      </c>
      <c r="BH85" s="59">
        <v>39.210800200000001</v>
      </c>
      <c r="BI85" s="59">
        <v>-86.169899000000001</v>
      </c>
      <c r="BJ85" s="59" t="s">
        <v>92</v>
      </c>
      <c r="BK85" s="59"/>
      <c r="BL85" s="59"/>
      <c r="BM85" s="96">
        <v>5.2</v>
      </c>
      <c r="BN85" s="96">
        <v>2.2000000000002018</v>
      </c>
      <c r="BO85" s="99">
        <v>2.3E-2</v>
      </c>
      <c r="BP85" s="92">
        <v>3.0000000000000001E-3</v>
      </c>
      <c r="BQ85" s="99">
        <v>0.41199999999999998</v>
      </c>
      <c r="BR85" s="99">
        <v>0.308</v>
      </c>
      <c r="BS85" s="92" t="s">
        <v>98</v>
      </c>
      <c r="BT85" s="93">
        <v>1.8903330013787928E-4</v>
      </c>
      <c r="BU85" s="92">
        <v>10</v>
      </c>
      <c r="BV85" s="92">
        <v>0</v>
      </c>
      <c r="BW85" s="92">
        <v>0</v>
      </c>
      <c r="BX85" s="92">
        <v>12</v>
      </c>
      <c r="BY85" s="92">
        <v>0</v>
      </c>
      <c r="BZ85" s="92">
        <v>12</v>
      </c>
      <c r="CA85" s="92">
        <v>5</v>
      </c>
      <c r="CB85" s="92">
        <v>1</v>
      </c>
      <c r="CC85" s="92">
        <v>4</v>
      </c>
      <c r="CD85" s="92">
        <v>2</v>
      </c>
      <c r="CE85" s="92">
        <v>4</v>
      </c>
      <c r="CF85" s="92">
        <v>3</v>
      </c>
      <c r="CG85" s="92">
        <v>8</v>
      </c>
      <c r="CH85" s="92">
        <v>4</v>
      </c>
      <c r="CI85" s="92">
        <v>65</v>
      </c>
      <c r="CJ85" s="92">
        <v>50</v>
      </c>
      <c r="CK85" s="96">
        <v>6</v>
      </c>
      <c r="CL85" s="96">
        <v>5</v>
      </c>
    </row>
    <row r="86" spans="1:90" ht="14" customHeight="1" x14ac:dyDescent="0.35">
      <c r="A86" s="87">
        <v>44092</v>
      </c>
      <c r="B86" s="45">
        <v>343</v>
      </c>
      <c r="C86" s="60">
        <v>343</v>
      </c>
      <c r="D86" s="61" t="s">
        <v>232</v>
      </c>
      <c r="E86" s="61" t="s">
        <v>194</v>
      </c>
      <c r="F86" s="59" t="s">
        <v>194</v>
      </c>
      <c r="G86" s="59" t="s">
        <v>185</v>
      </c>
      <c r="H86" s="59">
        <v>51202080603</v>
      </c>
      <c r="I86" s="59">
        <v>39.212398499999999</v>
      </c>
      <c r="J86" s="59">
        <v>-86.119796800000003</v>
      </c>
      <c r="K86" s="59" t="s">
        <v>114</v>
      </c>
      <c r="L86" s="68"/>
      <c r="M86" s="70"/>
      <c r="N86" s="62"/>
      <c r="O86" s="62"/>
      <c r="P86" s="59"/>
      <c r="Q86" s="59"/>
      <c r="R86" s="70"/>
      <c r="S86" s="62"/>
      <c r="T86" s="70"/>
      <c r="U86" s="62"/>
      <c r="V86" s="70"/>
      <c r="W86" s="62"/>
      <c r="X86" s="70"/>
      <c r="Y86" s="62"/>
      <c r="Z86" s="70"/>
      <c r="AA86" s="62"/>
      <c r="AB86" s="70"/>
      <c r="AC86" s="71"/>
      <c r="AD86" s="69"/>
      <c r="AE86" s="62"/>
      <c r="AF86" s="68">
        <v>12</v>
      </c>
      <c r="AG86" s="68">
        <v>5</v>
      </c>
      <c r="AH86" s="68">
        <v>5</v>
      </c>
      <c r="AI86" s="68">
        <v>8</v>
      </c>
      <c r="AJ86" s="68">
        <v>3</v>
      </c>
      <c r="AK86" s="68">
        <v>6</v>
      </c>
      <c r="AL86" s="68">
        <v>6.5</v>
      </c>
      <c r="AM86" s="68">
        <v>2.7</v>
      </c>
      <c r="AN86" s="68">
        <v>2</v>
      </c>
      <c r="AO86" s="68">
        <v>3</v>
      </c>
      <c r="AP86" s="68">
        <v>4</v>
      </c>
      <c r="AQ86" s="68">
        <v>0</v>
      </c>
      <c r="AR86" s="68">
        <v>0</v>
      </c>
      <c r="AS86" s="68">
        <v>0</v>
      </c>
      <c r="AT86" s="68">
        <v>57.2</v>
      </c>
      <c r="AU86" s="68" t="s">
        <v>115</v>
      </c>
      <c r="AV86" s="59"/>
      <c r="AW86" s="59"/>
      <c r="AX86" s="59"/>
      <c r="AY86" s="81"/>
      <c r="AZ86" s="82"/>
      <c r="BA86" s="59"/>
      <c r="BB86" s="59"/>
      <c r="BC86" s="59">
        <v>44288</v>
      </c>
      <c r="BD86" s="59">
        <v>343</v>
      </c>
      <c r="BE86" s="59" t="s">
        <v>194</v>
      </c>
      <c r="BF86" s="59">
        <v>51202080603</v>
      </c>
      <c r="BG86" s="59" t="s">
        <v>156</v>
      </c>
      <c r="BH86" s="59">
        <v>39.212398499999999</v>
      </c>
      <c r="BI86" s="59">
        <v>-86.119796800000003</v>
      </c>
      <c r="BJ86" s="59" t="s">
        <v>92</v>
      </c>
      <c r="BK86" s="59"/>
      <c r="BL86" s="59"/>
      <c r="BM86" s="96">
        <v>2</v>
      </c>
      <c r="BN86" s="96" t="s">
        <v>96</v>
      </c>
      <c r="BO86" s="99">
        <v>2.5000000000000001E-2</v>
      </c>
      <c r="BP86" s="92">
        <v>5.0000000000000001E-3</v>
      </c>
      <c r="BQ86" s="99">
        <v>0.14899999999999999</v>
      </c>
      <c r="BR86" s="99">
        <v>8.1000000000000003E-2</v>
      </c>
      <c r="BS86" s="92" t="s">
        <v>98</v>
      </c>
      <c r="BT86" s="93">
        <v>1.7433317459562177E-4</v>
      </c>
      <c r="BU86" s="92">
        <v>8</v>
      </c>
      <c r="BV86" s="92">
        <v>5</v>
      </c>
      <c r="BW86" s="92">
        <v>0</v>
      </c>
      <c r="BX86" s="92">
        <v>4</v>
      </c>
      <c r="BY86" s="92">
        <v>3</v>
      </c>
      <c r="BZ86" s="92">
        <v>6</v>
      </c>
      <c r="CA86" s="92">
        <v>5</v>
      </c>
      <c r="CB86" s="92">
        <v>2</v>
      </c>
      <c r="CC86" s="92">
        <v>2</v>
      </c>
      <c r="CD86" s="92">
        <v>2</v>
      </c>
      <c r="CE86" s="92">
        <v>4</v>
      </c>
      <c r="CF86" s="92">
        <v>5</v>
      </c>
      <c r="CG86" s="92">
        <v>4</v>
      </c>
      <c r="CH86" s="92">
        <v>4</v>
      </c>
      <c r="CI86" s="92">
        <v>54</v>
      </c>
      <c r="CJ86" s="92">
        <v>100</v>
      </c>
      <c r="CK86" s="96">
        <v>5</v>
      </c>
      <c r="CL86" s="96">
        <v>5</v>
      </c>
    </row>
    <row r="87" spans="1:90" ht="14" customHeight="1" x14ac:dyDescent="0.35">
      <c r="A87" s="87">
        <v>44092</v>
      </c>
      <c r="B87" s="45">
        <v>341</v>
      </c>
      <c r="C87" s="60">
        <v>341</v>
      </c>
      <c r="D87" s="61" t="s">
        <v>233</v>
      </c>
      <c r="E87" s="61" t="s">
        <v>234</v>
      </c>
      <c r="F87" s="59" t="s">
        <v>184</v>
      </c>
      <c r="G87" s="59" t="s">
        <v>185</v>
      </c>
      <c r="H87" s="59">
        <v>51202080606</v>
      </c>
      <c r="I87" s="59">
        <v>39.175499000000002</v>
      </c>
      <c r="J87" s="59">
        <v>-86.432800299999997</v>
      </c>
      <c r="K87" s="59" t="s">
        <v>92</v>
      </c>
      <c r="L87" s="68">
        <v>1</v>
      </c>
      <c r="M87" s="70"/>
      <c r="N87" s="62">
        <v>410.6</v>
      </c>
      <c r="O87" s="62" t="s">
        <v>93</v>
      </c>
      <c r="P87" s="59">
        <v>16</v>
      </c>
      <c r="Q87" s="59">
        <v>6</v>
      </c>
      <c r="R87" s="70"/>
      <c r="S87" s="62">
        <v>2</v>
      </c>
      <c r="T87" s="70" t="s">
        <v>94</v>
      </c>
      <c r="U87" s="62">
        <v>2E-3</v>
      </c>
      <c r="V87" s="70"/>
      <c r="W87" s="62">
        <v>3.0000000000000001E-3</v>
      </c>
      <c r="X87" s="70" t="s">
        <v>94</v>
      </c>
      <c r="Y87" s="62">
        <v>0.1</v>
      </c>
      <c r="Z87" s="70" t="s">
        <v>94</v>
      </c>
      <c r="AA87" s="62">
        <v>7.9000000000000008E-3</v>
      </c>
      <c r="AB87" s="70"/>
      <c r="AC87" s="71">
        <v>2.5000000000000001E-2</v>
      </c>
      <c r="AD87" s="69">
        <v>7.3525920166920607E-3</v>
      </c>
      <c r="AE87" s="62"/>
      <c r="AF87" s="68">
        <v>10</v>
      </c>
      <c r="AG87" s="68">
        <v>5</v>
      </c>
      <c r="AH87" s="68">
        <v>5</v>
      </c>
      <c r="AI87" s="68">
        <v>10</v>
      </c>
      <c r="AJ87" s="68">
        <v>8</v>
      </c>
      <c r="AK87" s="68">
        <v>12</v>
      </c>
      <c r="AL87" s="68">
        <v>5</v>
      </c>
      <c r="AM87" s="68">
        <v>5</v>
      </c>
      <c r="AN87" s="68">
        <v>4</v>
      </c>
      <c r="AO87" s="68">
        <v>3</v>
      </c>
      <c r="AP87" s="68">
        <v>4</v>
      </c>
      <c r="AQ87" s="68">
        <v>1</v>
      </c>
      <c r="AR87" s="68">
        <v>0</v>
      </c>
      <c r="AS87" s="68">
        <v>0</v>
      </c>
      <c r="AT87" s="68">
        <v>72</v>
      </c>
      <c r="AU87" s="68">
        <v>250</v>
      </c>
      <c r="AV87" s="59"/>
      <c r="AW87" s="59"/>
      <c r="AX87" s="59"/>
      <c r="AY87" s="81">
        <f>Y87/U87</f>
        <v>50</v>
      </c>
      <c r="AZ87" s="82">
        <f>AA87/Y87</f>
        <v>7.9000000000000001E-2</v>
      </c>
      <c r="BA87" s="82">
        <f>W87/U87</f>
        <v>1.5</v>
      </c>
      <c r="BB87" s="82">
        <f>W87/(U87*3.06)</f>
        <v>0.49019607843137253</v>
      </c>
      <c r="BC87" s="59">
        <v>44288</v>
      </c>
      <c r="BD87" s="59">
        <v>341</v>
      </c>
      <c r="BE87" s="59" t="s">
        <v>184</v>
      </c>
      <c r="BF87" s="59">
        <v>51202080606</v>
      </c>
      <c r="BG87" s="59" t="s">
        <v>156</v>
      </c>
      <c r="BH87" s="59">
        <v>39.175499000000002</v>
      </c>
      <c r="BI87" s="59">
        <v>-86.432800299999997</v>
      </c>
      <c r="BJ87" s="59" t="s">
        <v>92</v>
      </c>
      <c r="BK87" s="59"/>
      <c r="BL87" s="59"/>
      <c r="BM87" s="96">
        <v>4.0999999999999996</v>
      </c>
      <c r="BN87" s="96" t="s">
        <v>96</v>
      </c>
      <c r="BO87" s="99">
        <v>2.9000000000000001E-2</v>
      </c>
      <c r="BP87" s="92">
        <v>8.0000000000000002E-3</v>
      </c>
      <c r="BQ87" s="99">
        <v>0.34200000000000003</v>
      </c>
      <c r="BR87" s="99">
        <v>0.14899999999999999</v>
      </c>
      <c r="BS87" s="92" t="s">
        <v>98</v>
      </c>
      <c r="BT87" s="93">
        <v>1.9677422401663267E-3</v>
      </c>
      <c r="BU87" s="92">
        <v>10</v>
      </c>
      <c r="BV87" s="92">
        <v>5</v>
      </c>
      <c r="BW87" s="92">
        <v>5</v>
      </c>
      <c r="BX87" s="92">
        <v>6</v>
      </c>
      <c r="BY87" s="92">
        <v>3</v>
      </c>
      <c r="BZ87" s="92">
        <v>9</v>
      </c>
      <c r="CA87" s="92">
        <v>5</v>
      </c>
      <c r="CB87" s="92">
        <v>5</v>
      </c>
      <c r="CC87" s="92">
        <v>4</v>
      </c>
      <c r="CD87" s="92">
        <v>2</v>
      </c>
      <c r="CE87" s="92">
        <v>4</v>
      </c>
      <c r="CF87" s="92">
        <v>5</v>
      </c>
      <c r="CG87" s="92">
        <v>5</v>
      </c>
      <c r="CH87" s="92">
        <v>5.5</v>
      </c>
      <c r="CI87" s="92">
        <v>73.5</v>
      </c>
      <c r="CJ87" s="92">
        <v>120</v>
      </c>
      <c r="CK87" s="96">
        <v>6.5</v>
      </c>
      <c r="CL87" s="96">
        <v>6</v>
      </c>
    </row>
    <row r="88" spans="1:90" ht="14" customHeight="1" x14ac:dyDescent="0.35">
      <c r="A88" s="87">
        <v>44092</v>
      </c>
      <c r="B88" s="45">
        <v>338</v>
      </c>
      <c r="C88" s="60">
        <v>338</v>
      </c>
      <c r="D88" s="61" t="s">
        <v>233</v>
      </c>
      <c r="E88" s="61" t="s">
        <v>212</v>
      </c>
      <c r="F88" s="59" t="s">
        <v>184</v>
      </c>
      <c r="G88" s="59" t="s">
        <v>185</v>
      </c>
      <c r="H88" s="59">
        <v>51202080606</v>
      </c>
      <c r="I88" s="59">
        <v>39.171901699999999</v>
      </c>
      <c r="J88" s="59">
        <v>-86.418403600000005</v>
      </c>
      <c r="K88" s="59" t="s">
        <v>92</v>
      </c>
      <c r="L88" s="68">
        <v>1</v>
      </c>
      <c r="M88" s="70"/>
      <c r="N88" s="62">
        <v>920.8</v>
      </c>
      <c r="O88" s="62" t="s">
        <v>93</v>
      </c>
      <c r="P88" s="59">
        <v>16</v>
      </c>
      <c r="Q88" s="59">
        <v>6</v>
      </c>
      <c r="R88" s="70"/>
      <c r="S88" s="62">
        <v>2.2000000000000002</v>
      </c>
      <c r="T88" s="70" t="s">
        <v>94</v>
      </c>
      <c r="U88" s="62">
        <v>2E-3</v>
      </c>
      <c r="V88" s="70"/>
      <c r="W88" s="62">
        <v>2E-3</v>
      </c>
      <c r="X88" s="70"/>
      <c r="Y88" s="62">
        <v>0.309</v>
      </c>
      <c r="Z88" s="70"/>
      <c r="AA88" s="62">
        <v>0.253</v>
      </c>
      <c r="AB88" s="70"/>
      <c r="AC88" s="71">
        <v>2.7E-2</v>
      </c>
      <c r="AD88" s="69">
        <v>7.9407993780274255E-3</v>
      </c>
      <c r="AE88" s="62"/>
      <c r="AF88" s="68">
        <v>10</v>
      </c>
      <c r="AG88" s="68">
        <v>0</v>
      </c>
      <c r="AH88" s="68">
        <v>0</v>
      </c>
      <c r="AI88" s="68">
        <v>12</v>
      </c>
      <c r="AJ88" s="68">
        <v>8</v>
      </c>
      <c r="AK88" s="68">
        <v>6</v>
      </c>
      <c r="AL88" s="68">
        <v>5</v>
      </c>
      <c r="AM88" s="68">
        <v>1</v>
      </c>
      <c r="AN88" s="68">
        <v>2</v>
      </c>
      <c r="AO88" s="68">
        <v>2</v>
      </c>
      <c r="AP88" s="68">
        <v>6</v>
      </c>
      <c r="AQ88" s="68">
        <v>2</v>
      </c>
      <c r="AR88" s="68">
        <v>0</v>
      </c>
      <c r="AS88" s="68">
        <v>4</v>
      </c>
      <c r="AT88" s="68">
        <v>58</v>
      </c>
      <c r="AU88" s="68">
        <v>120</v>
      </c>
      <c r="AV88" s="59"/>
      <c r="AW88" s="59"/>
      <c r="AX88" s="59"/>
      <c r="AY88" s="81">
        <f>Y88/U88</f>
        <v>154.5</v>
      </c>
      <c r="AZ88" s="82">
        <f>AA88/Y88</f>
        <v>0.81877022653721687</v>
      </c>
      <c r="BA88" s="82">
        <f>W88/U88</f>
        <v>1</v>
      </c>
      <c r="BB88" s="82">
        <f>W88/(U88*3.06)</f>
        <v>0.32679738562091504</v>
      </c>
      <c r="BC88" s="59">
        <v>44288</v>
      </c>
      <c r="BD88" s="59">
        <v>338</v>
      </c>
      <c r="BE88" s="59" t="s">
        <v>184</v>
      </c>
      <c r="BF88" s="59">
        <v>51202080606</v>
      </c>
      <c r="BG88" s="59" t="s">
        <v>156</v>
      </c>
      <c r="BH88" s="59">
        <v>39.171901699999999</v>
      </c>
      <c r="BI88" s="59">
        <v>-86.418403600000005</v>
      </c>
      <c r="BJ88" s="59" t="s">
        <v>92</v>
      </c>
      <c r="BK88" s="59"/>
      <c r="BL88" s="59"/>
      <c r="BM88" s="96">
        <v>3.1</v>
      </c>
      <c r="BN88" s="96" t="s">
        <v>96</v>
      </c>
      <c r="BO88" s="99">
        <v>2.2499999999999999E-2</v>
      </c>
      <c r="BP88" s="92">
        <v>3.0000000000000001E-3</v>
      </c>
      <c r="BQ88" s="99">
        <v>0.45700000000000002</v>
      </c>
      <c r="BR88" s="99">
        <v>0.42599999999999999</v>
      </c>
      <c r="BS88" s="92" t="s">
        <v>98</v>
      </c>
      <c r="BT88" s="93">
        <v>1.7433317459562177E-4</v>
      </c>
      <c r="BU88" s="92">
        <v>10</v>
      </c>
      <c r="BV88" s="92">
        <v>0</v>
      </c>
      <c r="BW88" s="92">
        <v>0</v>
      </c>
      <c r="BX88" s="92">
        <v>12</v>
      </c>
      <c r="BY88" s="92">
        <v>3</v>
      </c>
      <c r="BZ88" s="92">
        <v>9</v>
      </c>
      <c r="CA88" s="92">
        <v>0</v>
      </c>
      <c r="CB88" s="92">
        <v>5</v>
      </c>
      <c r="CC88" s="92">
        <v>2</v>
      </c>
      <c r="CD88" s="92">
        <v>2</v>
      </c>
      <c r="CE88" s="92">
        <v>8</v>
      </c>
      <c r="CF88" s="92">
        <v>0</v>
      </c>
      <c r="CG88" s="92">
        <v>0</v>
      </c>
      <c r="CH88" s="92">
        <v>0</v>
      </c>
      <c r="CI88" s="92">
        <v>51</v>
      </c>
      <c r="CJ88" s="92">
        <v>120</v>
      </c>
      <c r="CK88" s="96">
        <v>5</v>
      </c>
      <c r="CL88" s="96">
        <v>5</v>
      </c>
    </row>
    <row r="89" spans="1:90" ht="14" customHeight="1" x14ac:dyDescent="0.35">
      <c r="A89" s="87">
        <v>44092</v>
      </c>
      <c r="B89" s="45">
        <v>334</v>
      </c>
      <c r="C89" s="60">
        <v>334</v>
      </c>
      <c r="D89" s="61" t="s">
        <v>235</v>
      </c>
      <c r="E89" s="61" t="s">
        <v>221</v>
      </c>
      <c r="F89" s="59" t="s">
        <v>194</v>
      </c>
      <c r="G89" s="59" t="s">
        <v>185</v>
      </c>
      <c r="H89" s="59">
        <v>51202080603</v>
      </c>
      <c r="I89" s="59">
        <v>39.212398499999999</v>
      </c>
      <c r="J89" s="59">
        <v>-86.125099199999994</v>
      </c>
      <c r="K89" s="59" t="s">
        <v>114</v>
      </c>
      <c r="L89" s="68"/>
      <c r="M89" s="70"/>
      <c r="N89" s="62"/>
      <c r="O89" s="62"/>
      <c r="P89" s="59"/>
      <c r="Q89" s="59"/>
      <c r="R89" s="70"/>
      <c r="S89" s="62"/>
      <c r="T89" s="70"/>
      <c r="U89" s="62"/>
      <c r="V89" s="70"/>
      <c r="W89" s="62"/>
      <c r="X89" s="70"/>
      <c r="Y89" s="62"/>
      <c r="Z89" s="70"/>
      <c r="AA89" s="62"/>
      <c r="AB89" s="70"/>
      <c r="AC89" s="71"/>
      <c r="AD89" s="69"/>
      <c r="AE89" s="62"/>
      <c r="AF89" s="68">
        <v>14</v>
      </c>
      <c r="AG89" s="68">
        <v>5</v>
      </c>
      <c r="AH89" s="68">
        <v>5</v>
      </c>
      <c r="AI89" s="68">
        <v>12</v>
      </c>
      <c r="AJ89" s="68">
        <v>8</v>
      </c>
      <c r="AK89" s="68">
        <v>9</v>
      </c>
      <c r="AL89" s="68">
        <v>8</v>
      </c>
      <c r="AM89" s="68">
        <v>4.5</v>
      </c>
      <c r="AN89" s="68">
        <v>2</v>
      </c>
      <c r="AO89" s="68">
        <v>3</v>
      </c>
      <c r="AP89" s="68">
        <v>2</v>
      </c>
      <c r="AQ89" s="68">
        <v>0</v>
      </c>
      <c r="AR89" s="68">
        <v>0</v>
      </c>
      <c r="AS89" s="68">
        <v>0</v>
      </c>
      <c r="AT89" s="68">
        <v>72.5</v>
      </c>
      <c r="AU89" s="68" t="s">
        <v>115</v>
      </c>
      <c r="AV89" s="59"/>
      <c r="AW89" s="59"/>
      <c r="AX89" s="59"/>
      <c r="AY89" s="81"/>
      <c r="AZ89" s="82"/>
      <c r="BA89" s="59"/>
      <c r="BB89" s="59"/>
      <c r="BC89" s="59">
        <v>44288</v>
      </c>
      <c r="BD89" s="59">
        <v>334</v>
      </c>
      <c r="BE89" s="59" t="s">
        <v>194</v>
      </c>
      <c r="BF89" s="59">
        <v>51202080603</v>
      </c>
      <c r="BG89" s="59" t="s">
        <v>156</v>
      </c>
      <c r="BH89" s="59">
        <v>39.212398499999999</v>
      </c>
      <c r="BI89" s="59">
        <v>-86.125099199999994</v>
      </c>
      <c r="BJ89" s="59" t="s">
        <v>92</v>
      </c>
      <c r="BK89" s="59"/>
      <c r="BL89" s="59"/>
      <c r="BM89" s="96">
        <v>0</v>
      </c>
      <c r="BN89" s="96" t="s">
        <v>96</v>
      </c>
      <c r="BO89" s="99">
        <v>2.5999999999999999E-2</v>
      </c>
      <c r="BP89" s="92">
        <v>7.0000000000000001E-3</v>
      </c>
      <c r="BQ89" s="99">
        <v>0.17</v>
      </c>
      <c r="BR89" s="99">
        <v>9.4E-2</v>
      </c>
      <c r="BS89" s="92" t="s">
        <v>98</v>
      </c>
      <c r="BT89" s="93">
        <v>1.7433317459562177E-4</v>
      </c>
      <c r="BU89" s="92">
        <v>10</v>
      </c>
      <c r="BV89" s="92">
        <v>5</v>
      </c>
      <c r="BW89" s="92">
        <v>5</v>
      </c>
      <c r="BX89" s="92">
        <v>8</v>
      </c>
      <c r="BY89" s="92">
        <v>8</v>
      </c>
      <c r="BZ89" s="92">
        <v>6</v>
      </c>
      <c r="CA89" s="92">
        <v>5</v>
      </c>
      <c r="CB89" s="92">
        <v>2.2999999999999998</v>
      </c>
      <c r="CC89" s="92">
        <v>1</v>
      </c>
      <c r="CD89" s="92">
        <v>2</v>
      </c>
      <c r="CE89" s="92">
        <v>6</v>
      </c>
      <c r="CF89" s="92">
        <v>5</v>
      </c>
      <c r="CG89" s="92">
        <v>6</v>
      </c>
      <c r="CH89" s="92">
        <v>7</v>
      </c>
      <c r="CI89" s="92">
        <v>76.3</v>
      </c>
      <c r="CJ89" s="92">
        <v>60</v>
      </c>
      <c r="CK89" s="96">
        <v>5</v>
      </c>
      <c r="CL89" s="96">
        <v>5</v>
      </c>
    </row>
    <row r="90" spans="1:90" ht="14" customHeight="1" x14ac:dyDescent="0.35">
      <c r="A90" s="87">
        <v>44092</v>
      </c>
      <c r="B90" s="45">
        <v>332</v>
      </c>
      <c r="C90" s="60">
        <v>332</v>
      </c>
      <c r="D90" s="61" t="s">
        <v>236</v>
      </c>
      <c r="E90" s="61" t="s">
        <v>183</v>
      </c>
      <c r="F90" s="59" t="s">
        <v>202</v>
      </c>
      <c r="G90" s="59" t="s">
        <v>185</v>
      </c>
      <c r="H90" s="59">
        <v>51202080601</v>
      </c>
      <c r="I90" s="59">
        <v>39.261901899999998</v>
      </c>
      <c r="J90" s="59">
        <v>-86.145401000000007</v>
      </c>
      <c r="K90" s="59" t="s">
        <v>92</v>
      </c>
      <c r="L90" s="68">
        <v>0</v>
      </c>
      <c r="M90" s="70"/>
      <c r="N90" s="62">
        <v>21.6</v>
      </c>
      <c r="O90" s="62" t="s">
        <v>93</v>
      </c>
      <c r="P90" s="59">
        <v>16</v>
      </c>
      <c r="Q90" s="59">
        <v>6</v>
      </c>
      <c r="R90" s="70" t="s">
        <v>94</v>
      </c>
      <c r="S90" s="62">
        <v>0.5</v>
      </c>
      <c r="T90" s="70" t="s">
        <v>94</v>
      </c>
      <c r="U90" s="62">
        <v>2E-3</v>
      </c>
      <c r="V90" s="70"/>
      <c r="W90" s="62">
        <v>4.0000000000000001E-3</v>
      </c>
      <c r="X90" s="70" t="s">
        <v>94</v>
      </c>
      <c r="Y90" s="62">
        <v>0.1</v>
      </c>
      <c r="Z90" s="70"/>
      <c r="AA90" s="62">
        <v>2.1999999999999999E-2</v>
      </c>
      <c r="AB90" s="70"/>
      <c r="AC90" s="71">
        <v>3.4000000000000002E-2</v>
      </c>
      <c r="AD90" s="69">
        <v>9.999525142701202E-3</v>
      </c>
      <c r="AE90" s="62"/>
      <c r="AF90" s="68">
        <v>10</v>
      </c>
      <c r="AG90" s="68">
        <v>0</v>
      </c>
      <c r="AH90" s="68">
        <v>0</v>
      </c>
      <c r="AI90" s="68">
        <v>10</v>
      </c>
      <c r="AJ90" s="68">
        <v>6</v>
      </c>
      <c r="AK90" s="68">
        <v>9</v>
      </c>
      <c r="AL90" s="68">
        <v>8</v>
      </c>
      <c r="AM90" s="68">
        <v>2</v>
      </c>
      <c r="AN90" s="68">
        <v>2</v>
      </c>
      <c r="AO90" s="68">
        <v>2</v>
      </c>
      <c r="AP90" s="68">
        <v>4</v>
      </c>
      <c r="AQ90" s="68">
        <v>1</v>
      </c>
      <c r="AR90" s="68">
        <v>0</v>
      </c>
      <c r="AS90" s="68">
        <v>0</v>
      </c>
      <c r="AT90" s="68">
        <v>54</v>
      </c>
      <c r="AU90" s="68" t="s">
        <v>115</v>
      </c>
      <c r="AV90" s="59"/>
      <c r="AW90" s="59"/>
      <c r="AX90" s="59"/>
      <c r="AY90" s="81">
        <f>Y90/U90</f>
        <v>50</v>
      </c>
      <c r="AZ90" s="82">
        <f>AA90/Y90</f>
        <v>0.21999999999999997</v>
      </c>
      <c r="BA90" s="82">
        <f>W90/U90</f>
        <v>2</v>
      </c>
      <c r="BB90" s="82">
        <f>W90/(U90*3.06)</f>
        <v>0.65359477124183007</v>
      </c>
      <c r="BC90" s="59">
        <v>44288</v>
      </c>
      <c r="BD90" s="59">
        <v>332</v>
      </c>
      <c r="BE90" s="59" t="s">
        <v>202</v>
      </c>
      <c r="BF90" s="59">
        <v>51202080601</v>
      </c>
      <c r="BG90" s="59" t="s">
        <v>156</v>
      </c>
      <c r="BH90" s="59">
        <v>39.261901899999998</v>
      </c>
      <c r="BI90" s="59">
        <v>-86.145401000000007</v>
      </c>
      <c r="BJ90" s="59" t="s">
        <v>92</v>
      </c>
      <c r="BK90" s="59"/>
      <c r="BL90" s="59"/>
      <c r="BM90" s="96">
        <v>6.2</v>
      </c>
      <c r="BN90" s="96" t="s">
        <v>96</v>
      </c>
      <c r="BO90" s="99">
        <v>2.1000000000000001E-2</v>
      </c>
      <c r="BP90" s="92">
        <v>4.0000000000000001E-3</v>
      </c>
      <c r="BQ90" s="99">
        <v>0.32100000000000001</v>
      </c>
      <c r="BR90" s="99">
        <v>0.23300000000000001</v>
      </c>
      <c r="BS90" s="92" t="s">
        <v>98</v>
      </c>
      <c r="BT90" s="93">
        <v>1.8903330013787928E-4</v>
      </c>
      <c r="BU90" s="92">
        <v>10</v>
      </c>
      <c r="BV90" s="92">
        <v>0</v>
      </c>
      <c r="BW90" s="92">
        <v>0</v>
      </c>
      <c r="BX90" s="92">
        <v>12</v>
      </c>
      <c r="BY90" s="92">
        <v>6</v>
      </c>
      <c r="BZ90" s="92">
        <v>12</v>
      </c>
      <c r="CA90" s="92">
        <v>6.5</v>
      </c>
      <c r="CB90" s="92">
        <v>3</v>
      </c>
      <c r="CC90" s="92">
        <v>4</v>
      </c>
      <c r="CD90" s="92">
        <v>2</v>
      </c>
      <c r="CE90" s="92">
        <v>8</v>
      </c>
      <c r="CF90" s="92">
        <v>4</v>
      </c>
      <c r="CG90" s="92">
        <v>8</v>
      </c>
      <c r="CH90" s="92">
        <v>4</v>
      </c>
      <c r="CI90" s="92">
        <v>79.5</v>
      </c>
      <c r="CJ90" s="92">
        <v>50</v>
      </c>
      <c r="CK90" s="96">
        <v>6</v>
      </c>
      <c r="CL90" s="96">
        <v>5</v>
      </c>
    </row>
    <row r="91" spans="1:90" ht="14" customHeight="1" x14ac:dyDescent="0.35">
      <c r="A91" s="87">
        <v>44092</v>
      </c>
      <c r="B91" s="88">
        <v>327</v>
      </c>
      <c r="C91" s="60">
        <v>327</v>
      </c>
      <c r="D91" s="61" t="s">
        <v>236</v>
      </c>
      <c r="E91" s="61" t="s">
        <v>237</v>
      </c>
      <c r="F91" s="59" t="s">
        <v>196</v>
      </c>
      <c r="G91" s="59" t="s">
        <v>185</v>
      </c>
      <c r="H91" s="59">
        <v>51202080602</v>
      </c>
      <c r="I91" s="59">
        <v>39.262100199999999</v>
      </c>
      <c r="J91" s="59">
        <v>-86.124702499999998</v>
      </c>
      <c r="K91" s="59" t="s">
        <v>114</v>
      </c>
      <c r="L91" s="68"/>
      <c r="M91" s="70"/>
      <c r="N91" s="62"/>
      <c r="O91" s="62"/>
      <c r="P91" s="59"/>
      <c r="Q91" s="59"/>
      <c r="R91" s="70"/>
      <c r="S91" s="62"/>
      <c r="T91" s="70"/>
      <c r="U91" s="62"/>
      <c r="V91" s="70"/>
      <c r="W91" s="62"/>
      <c r="X91" s="70"/>
      <c r="Y91" s="62"/>
      <c r="Z91" s="70"/>
      <c r="AA91" s="62"/>
      <c r="AB91" s="70"/>
      <c r="AC91" s="71"/>
      <c r="AD91" s="69"/>
      <c r="AE91" s="62"/>
      <c r="AF91" s="68">
        <v>10</v>
      </c>
      <c r="AG91" s="68">
        <v>5</v>
      </c>
      <c r="AH91" s="68">
        <v>0</v>
      </c>
      <c r="AI91" s="68">
        <v>8</v>
      </c>
      <c r="AJ91" s="68">
        <v>3</v>
      </c>
      <c r="AK91" s="68">
        <v>9</v>
      </c>
      <c r="AL91" s="68">
        <v>5</v>
      </c>
      <c r="AM91" s="68">
        <v>1</v>
      </c>
      <c r="AN91" s="68">
        <v>2</v>
      </c>
      <c r="AO91" s="68">
        <v>3</v>
      </c>
      <c r="AP91" s="68">
        <v>0</v>
      </c>
      <c r="AQ91" s="68">
        <v>0</v>
      </c>
      <c r="AR91" s="68">
        <v>0</v>
      </c>
      <c r="AS91" s="68">
        <v>0</v>
      </c>
      <c r="AT91" s="68">
        <v>46</v>
      </c>
      <c r="AU91" s="68" t="s">
        <v>115</v>
      </c>
      <c r="AV91" s="59"/>
      <c r="AW91" s="59"/>
      <c r="AX91" s="59"/>
      <c r="AY91" s="81"/>
      <c r="AZ91" s="82"/>
      <c r="BA91" s="59"/>
      <c r="BB91" s="59"/>
      <c r="BC91" s="59">
        <v>44288</v>
      </c>
      <c r="BD91" s="59">
        <v>327</v>
      </c>
      <c r="BE91" s="59" t="s">
        <v>196</v>
      </c>
      <c r="BF91" s="59">
        <v>51202080602</v>
      </c>
      <c r="BG91" s="59" t="s">
        <v>156</v>
      </c>
      <c r="BH91" s="59">
        <v>39.262100199999999</v>
      </c>
      <c r="BI91" s="59">
        <v>-86.124702499999998</v>
      </c>
      <c r="BJ91" s="59" t="s">
        <v>92</v>
      </c>
      <c r="BK91" s="59"/>
      <c r="BL91" s="59"/>
      <c r="BM91" s="96">
        <v>1</v>
      </c>
      <c r="BN91" s="96">
        <v>3.6000000000000476</v>
      </c>
      <c r="BO91" s="99">
        <v>2.7E-2</v>
      </c>
      <c r="BP91" s="92">
        <v>2E-3</v>
      </c>
      <c r="BQ91" s="99">
        <v>0.23799999999999999</v>
      </c>
      <c r="BR91" s="99">
        <v>0.1265</v>
      </c>
      <c r="BS91" s="92" t="s">
        <v>98</v>
      </c>
      <c r="BT91" s="93">
        <v>2.0485452420445106E-4</v>
      </c>
      <c r="BU91" s="92">
        <v>10</v>
      </c>
      <c r="BV91" s="92">
        <v>5</v>
      </c>
      <c r="BW91" s="92">
        <v>0</v>
      </c>
      <c r="BX91" s="92">
        <v>10</v>
      </c>
      <c r="BY91" s="92">
        <v>6</v>
      </c>
      <c r="BZ91" s="92">
        <v>9</v>
      </c>
      <c r="CA91" s="92">
        <v>5</v>
      </c>
      <c r="CB91" s="92">
        <v>2</v>
      </c>
      <c r="CC91" s="92">
        <v>4</v>
      </c>
      <c r="CD91" s="92">
        <v>2</v>
      </c>
      <c r="CE91" s="92">
        <v>4</v>
      </c>
      <c r="CF91" s="92">
        <v>5</v>
      </c>
      <c r="CG91" s="92">
        <v>6</v>
      </c>
      <c r="CH91" s="92">
        <v>4</v>
      </c>
      <c r="CI91" s="92">
        <v>72</v>
      </c>
      <c r="CJ91" s="92">
        <v>25</v>
      </c>
      <c r="CK91" s="96">
        <v>7</v>
      </c>
      <c r="CL91" s="96">
        <v>5</v>
      </c>
    </row>
    <row r="92" spans="1:90" ht="14" customHeight="1" x14ac:dyDescent="0.35">
      <c r="A92" s="87">
        <v>44092</v>
      </c>
      <c r="B92" s="45">
        <v>326</v>
      </c>
      <c r="C92" s="60">
        <v>326</v>
      </c>
      <c r="D92" s="61" t="s">
        <v>236</v>
      </c>
      <c r="E92" s="61" t="s">
        <v>238</v>
      </c>
      <c r="F92" s="59" t="s">
        <v>202</v>
      </c>
      <c r="G92" s="59" t="s">
        <v>185</v>
      </c>
      <c r="H92" s="59">
        <v>51202080601</v>
      </c>
      <c r="I92" s="59">
        <v>39.261798900000002</v>
      </c>
      <c r="J92" s="59">
        <v>-86.143402100000003</v>
      </c>
      <c r="K92" s="59" t="s">
        <v>92</v>
      </c>
      <c r="L92" s="68">
        <v>0</v>
      </c>
      <c r="M92" s="70"/>
      <c r="N92" s="62">
        <v>9.8000000000000007</v>
      </c>
      <c r="O92" s="62" t="s">
        <v>93</v>
      </c>
      <c r="P92" s="59">
        <v>27</v>
      </c>
      <c r="Q92" s="59">
        <v>6</v>
      </c>
      <c r="R92" s="70" t="s">
        <v>94</v>
      </c>
      <c r="S92" s="62">
        <v>0.5</v>
      </c>
      <c r="T92" s="70" t="s">
        <v>94</v>
      </c>
      <c r="U92" s="62">
        <v>2E-3</v>
      </c>
      <c r="V92" s="70"/>
      <c r="W92" s="62">
        <v>3.0000000000000001E-3</v>
      </c>
      <c r="X92" s="70" t="s">
        <v>94</v>
      </c>
      <c r="Y92" s="62">
        <v>0.1</v>
      </c>
      <c r="Z92" s="70"/>
      <c r="AA92" s="62">
        <v>3.5999999999999997E-2</v>
      </c>
      <c r="AB92" s="70"/>
      <c r="AC92" s="71">
        <v>2.3E-2</v>
      </c>
      <c r="AD92" s="69">
        <v>1.4999496366902898E-2</v>
      </c>
      <c r="AE92" s="62"/>
      <c r="AF92" s="68">
        <v>0</v>
      </c>
      <c r="AG92" s="68">
        <v>0</v>
      </c>
      <c r="AH92" s="68">
        <v>0</v>
      </c>
      <c r="AI92" s="68">
        <v>10</v>
      </c>
      <c r="AJ92" s="68">
        <v>6</v>
      </c>
      <c r="AK92" s="68">
        <v>9</v>
      </c>
      <c r="AL92" s="68">
        <v>5</v>
      </c>
      <c r="AM92" s="68">
        <v>3</v>
      </c>
      <c r="AN92" s="68">
        <v>2</v>
      </c>
      <c r="AO92" s="68">
        <v>3</v>
      </c>
      <c r="AP92" s="68">
        <v>4</v>
      </c>
      <c r="AQ92" s="68">
        <v>1</v>
      </c>
      <c r="AR92" s="68">
        <v>4</v>
      </c>
      <c r="AS92" s="68">
        <v>4</v>
      </c>
      <c r="AT92" s="68">
        <v>51</v>
      </c>
      <c r="AU92" s="68" t="s">
        <v>115</v>
      </c>
      <c r="AV92" s="59"/>
      <c r="AW92" s="59"/>
      <c r="AX92" s="59"/>
      <c r="AY92" s="81">
        <f>Y92/U92</f>
        <v>50</v>
      </c>
      <c r="AZ92" s="82">
        <f>AA92/Y92</f>
        <v>0.35999999999999993</v>
      </c>
      <c r="BA92" s="82">
        <f>W92/U92</f>
        <v>1.5</v>
      </c>
      <c r="BB92" s="82">
        <f>W92/(U92*3.06)</f>
        <v>0.49019607843137253</v>
      </c>
      <c r="BC92" s="59">
        <v>44288</v>
      </c>
      <c r="BD92" s="59">
        <v>326</v>
      </c>
      <c r="BE92" s="59" t="s">
        <v>202</v>
      </c>
      <c r="BF92" s="59">
        <v>51202080601</v>
      </c>
      <c r="BG92" s="59" t="s">
        <v>156</v>
      </c>
      <c r="BH92" s="59">
        <v>39.261798900000002</v>
      </c>
      <c r="BI92" s="59">
        <v>-86.143402100000003</v>
      </c>
      <c r="BJ92" s="59" t="s">
        <v>92</v>
      </c>
      <c r="BK92" s="59"/>
      <c r="BL92" s="59"/>
      <c r="BM92" s="96">
        <v>2</v>
      </c>
      <c r="BN92" s="96" t="s">
        <v>96</v>
      </c>
      <c r="BO92" s="99">
        <v>2.1000000000000001E-2</v>
      </c>
      <c r="BP92" s="92">
        <v>2E-3</v>
      </c>
      <c r="BQ92" s="99">
        <v>0.28000000000000003</v>
      </c>
      <c r="BR92" s="99">
        <v>0.19700000000000001</v>
      </c>
      <c r="BS92" s="92" t="s">
        <v>98</v>
      </c>
      <c r="BT92" s="93">
        <v>2.0485452420445106E-4</v>
      </c>
      <c r="BU92" s="92">
        <v>10</v>
      </c>
      <c r="BV92" s="92">
        <v>5</v>
      </c>
      <c r="BW92" s="92">
        <v>0</v>
      </c>
      <c r="BX92" s="92">
        <v>6</v>
      </c>
      <c r="BY92" s="92">
        <v>8</v>
      </c>
      <c r="BZ92" s="92">
        <v>7.5</v>
      </c>
      <c r="CA92" s="92">
        <v>5</v>
      </c>
      <c r="CB92" s="92">
        <v>3.5</v>
      </c>
      <c r="CC92" s="92">
        <v>2</v>
      </c>
      <c r="CD92" s="92">
        <v>2</v>
      </c>
      <c r="CE92" s="92">
        <v>6</v>
      </c>
      <c r="CF92" s="92">
        <v>4</v>
      </c>
      <c r="CG92" s="92">
        <v>6</v>
      </c>
      <c r="CH92" s="92">
        <v>4</v>
      </c>
      <c r="CI92" s="92">
        <v>69</v>
      </c>
      <c r="CJ92" s="92">
        <v>70</v>
      </c>
      <c r="CK92" s="96">
        <v>7</v>
      </c>
      <c r="CL92" s="96">
        <v>5</v>
      </c>
    </row>
    <row r="93" spans="1:90" ht="14" customHeight="1" x14ac:dyDescent="0.35">
      <c r="A93" s="87">
        <v>44092</v>
      </c>
      <c r="B93" s="45">
        <v>325</v>
      </c>
      <c r="C93" s="60">
        <v>325</v>
      </c>
      <c r="D93" s="61" t="s">
        <v>236</v>
      </c>
      <c r="E93" s="61" t="s">
        <v>237</v>
      </c>
      <c r="F93" s="59" t="s">
        <v>196</v>
      </c>
      <c r="G93" s="59" t="s">
        <v>185</v>
      </c>
      <c r="H93" s="59">
        <v>51202080602</v>
      </c>
      <c r="I93" s="59">
        <v>39.247600599999998</v>
      </c>
      <c r="J93" s="59">
        <v>-86.098899799999998</v>
      </c>
      <c r="K93" s="59" t="s">
        <v>114</v>
      </c>
      <c r="L93" s="68"/>
      <c r="M93" s="70"/>
      <c r="N93" s="62"/>
      <c r="O93" s="62"/>
      <c r="P93" s="59"/>
      <c r="Q93" s="59"/>
      <c r="R93" s="70"/>
      <c r="S93" s="62"/>
      <c r="T93" s="70"/>
      <c r="U93" s="62"/>
      <c r="V93" s="70"/>
      <c r="W93" s="62"/>
      <c r="X93" s="70"/>
      <c r="Y93" s="62"/>
      <c r="Z93" s="70"/>
      <c r="AA93" s="62"/>
      <c r="AB93" s="70"/>
      <c r="AC93" s="71"/>
      <c r="AD93" s="69"/>
      <c r="AE93" s="62"/>
      <c r="AF93" s="68">
        <v>10</v>
      </c>
      <c r="AG93" s="68">
        <v>5</v>
      </c>
      <c r="AH93" s="68">
        <v>0</v>
      </c>
      <c r="AI93" s="68">
        <v>10</v>
      </c>
      <c r="AJ93" s="68">
        <v>8</v>
      </c>
      <c r="AK93" s="68">
        <v>6</v>
      </c>
      <c r="AL93" s="68">
        <v>5</v>
      </c>
      <c r="AM93" s="68">
        <v>4</v>
      </c>
      <c r="AN93" s="68">
        <v>2</v>
      </c>
      <c r="AO93" s="68">
        <v>3</v>
      </c>
      <c r="AP93" s="68">
        <v>0</v>
      </c>
      <c r="AQ93" s="68">
        <v>0</v>
      </c>
      <c r="AR93" s="68">
        <v>0</v>
      </c>
      <c r="AS93" s="68">
        <v>0</v>
      </c>
      <c r="AT93" s="68">
        <v>53</v>
      </c>
      <c r="AU93" s="68" t="s">
        <v>115</v>
      </c>
      <c r="AV93" s="59"/>
      <c r="AW93" s="59"/>
      <c r="AX93" s="59"/>
      <c r="AY93" s="81"/>
      <c r="AZ93" s="82"/>
      <c r="BA93" s="59"/>
      <c r="BB93" s="59"/>
      <c r="BC93" s="59">
        <v>44288</v>
      </c>
      <c r="BD93" s="59">
        <v>325</v>
      </c>
      <c r="BE93" s="59" t="s">
        <v>196</v>
      </c>
      <c r="BF93" s="59">
        <v>51202080602</v>
      </c>
      <c r="BG93" s="59" t="s">
        <v>156</v>
      </c>
      <c r="BH93" s="59">
        <v>39.247600599999998</v>
      </c>
      <c r="BI93" s="59">
        <v>-86.098899799999998</v>
      </c>
      <c r="BJ93" s="59" t="s">
        <v>92</v>
      </c>
      <c r="BK93" s="59"/>
      <c r="BL93" s="59"/>
      <c r="BM93" s="96">
        <v>3.1</v>
      </c>
      <c r="BN93" s="96" t="s">
        <v>96</v>
      </c>
      <c r="BO93" s="99">
        <v>2.7000000000000003E-2</v>
      </c>
      <c r="BP93" s="92">
        <v>4.0000000000000001E-3</v>
      </c>
      <c r="BQ93" s="99" t="s">
        <v>103</v>
      </c>
      <c r="BR93" s="99">
        <v>3.1E-2</v>
      </c>
      <c r="BS93" s="92" t="s">
        <v>98</v>
      </c>
      <c r="BT93" s="93">
        <v>1.8903559732505979E-5</v>
      </c>
      <c r="BU93" s="92">
        <v>10</v>
      </c>
      <c r="BV93" s="92">
        <v>0</v>
      </c>
      <c r="BW93" s="92">
        <v>0</v>
      </c>
      <c r="BX93" s="92">
        <v>16</v>
      </c>
      <c r="BY93" s="92">
        <v>8</v>
      </c>
      <c r="BZ93" s="92">
        <v>9</v>
      </c>
      <c r="CA93" s="92">
        <v>5</v>
      </c>
      <c r="CB93" s="92">
        <v>3</v>
      </c>
      <c r="CC93" s="92">
        <v>2</v>
      </c>
      <c r="CD93" s="92">
        <v>3</v>
      </c>
      <c r="CE93" s="92">
        <v>6</v>
      </c>
      <c r="CF93" s="92">
        <v>4</v>
      </c>
      <c r="CG93" s="92">
        <v>6</v>
      </c>
      <c r="CH93" s="92">
        <v>7</v>
      </c>
      <c r="CI93" s="92">
        <v>79</v>
      </c>
      <c r="CJ93" s="92">
        <v>50</v>
      </c>
      <c r="CK93" s="96">
        <v>6</v>
      </c>
      <c r="CL93" s="96">
        <v>4</v>
      </c>
    </row>
    <row r="94" spans="1:90" ht="14" customHeight="1" x14ac:dyDescent="0.35">
      <c r="A94" s="87">
        <v>44092</v>
      </c>
      <c r="B94" s="45">
        <v>321</v>
      </c>
      <c r="C94" s="60">
        <v>321</v>
      </c>
      <c r="D94" s="61" t="s">
        <v>239</v>
      </c>
      <c r="E94" s="61" t="s">
        <v>240</v>
      </c>
      <c r="F94" s="59" t="s">
        <v>194</v>
      </c>
      <c r="G94" s="59" t="s">
        <v>185</v>
      </c>
      <c r="H94" s="59">
        <v>51202080603</v>
      </c>
      <c r="I94" s="59">
        <v>39.177600900000002</v>
      </c>
      <c r="J94" s="59">
        <v>-86.102897600000006</v>
      </c>
      <c r="K94" s="59" t="s">
        <v>114</v>
      </c>
      <c r="L94" s="68"/>
      <c r="M94" s="70"/>
      <c r="N94" s="62"/>
      <c r="O94" s="62"/>
      <c r="P94" s="59"/>
      <c r="Q94" s="59"/>
      <c r="R94" s="70"/>
      <c r="S94" s="62"/>
      <c r="T94" s="70"/>
      <c r="U94" s="62"/>
      <c r="V94" s="70"/>
      <c r="W94" s="62"/>
      <c r="X94" s="70"/>
      <c r="Y94" s="62"/>
      <c r="Z94" s="70"/>
      <c r="AA94" s="62"/>
      <c r="AB94" s="70"/>
      <c r="AC94" s="71"/>
      <c r="AD94" s="69"/>
      <c r="AE94" s="62"/>
      <c r="AF94" s="68">
        <v>14</v>
      </c>
      <c r="AG94" s="68">
        <v>0</v>
      </c>
      <c r="AH94" s="68">
        <v>5</v>
      </c>
      <c r="AI94" s="68">
        <v>4</v>
      </c>
      <c r="AJ94" s="68">
        <v>3</v>
      </c>
      <c r="AK94" s="68">
        <v>6</v>
      </c>
      <c r="AL94" s="68">
        <v>0</v>
      </c>
      <c r="AM94" s="68">
        <v>2</v>
      </c>
      <c r="AN94" s="68">
        <v>4</v>
      </c>
      <c r="AO94" s="68">
        <v>3</v>
      </c>
      <c r="AP94" s="68">
        <v>0</v>
      </c>
      <c r="AQ94" s="68">
        <v>0</v>
      </c>
      <c r="AR94" s="68">
        <v>0</v>
      </c>
      <c r="AS94" s="68">
        <v>0</v>
      </c>
      <c r="AT94" s="68">
        <v>41</v>
      </c>
      <c r="AU94" s="68" t="s">
        <v>115</v>
      </c>
      <c r="AV94" s="59"/>
      <c r="AW94" s="59"/>
      <c r="AX94" s="59"/>
      <c r="AY94" s="81"/>
      <c r="AZ94" s="82"/>
      <c r="BA94" s="59"/>
      <c r="BB94" s="59"/>
      <c r="BC94" s="59">
        <v>44288</v>
      </c>
      <c r="BD94" s="59">
        <v>321</v>
      </c>
      <c r="BE94" s="59" t="s">
        <v>194</v>
      </c>
      <c r="BF94" s="59">
        <v>51202080603</v>
      </c>
      <c r="BG94" s="59" t="s">
        <v>156</v>
      </c>
      <c r="BH94" s="59">
        <v>39.177600900000002</v>
      </c>
      <c r="BI94" s="59">
        <v>-86.102897600000006</v>
      </c>
      <c r="BJ94" s="59" t="s">
        <v>92</v>
      </c>
      <c r="BK94" s="59"/>
      <c r="BL94" s="59"/>
      <c r="BM94" s="96">
        <v>6.2</v>
      </c>
      <c r="BN94" s="96" t="s">
        <v>96</v>
      </c>
      <c r="BO94" s="99">
        <v>2.5999999999999999E-2</v>
      </c>
      <c r="BP94" s="92">
        <v>5.0000000000000001E-3</v>
      </c>
      <c r="BQ94" s="99">
        <v>0.224</v>
      </c>
      <c r="BR94" s="99">
        <v>0.14599999999999999</v>
      </c>
      <c r="BS94" s="92" t="s">
        <v>98</v>
      </c>
      <c r="BT94" s="93">
        <v>1.6068228989907704E-4</v>
      </c>
      <c r="BU94" s="92">
        <v>10</v>
      </c>
      <c r="BV94" s="92">
        <v>5</v>
      </c>
      <c r="BW94" s="92">
        <v>2.5</v>
      </c>
      <c r="BX94" s="92">
        <v>10</v>
      </c>
      <c r="BY94" s="92">
        <v>6</v>
      </c>
      <c r="BZ94" s="92">
        <v>9</v>
      </c>
      <c r="CA94" s="92">
        <v>5</v>
      </c>
      <c r="CB94" s="92">
        <v>4</v>
      </c>
      <c r="CC94" s="92">
        <v>2</v>
      </c>
      <c r="CD94" s="92">
        <v>2</v>
      </c>
      <c r="CE94" s="92">
        <v>2</v>
      </c>
      <c r="CF94" s="92">
        <v>5</v>
      </c>
      <c r="CG94" s="92">
        <v>6</v>
      </c>
      <c r="CH94" s="92">
        <v>7</v>
      </c>
      <c r="CI94" s="92">
        <v>75.5</v>
      </c>
      <c r="CJ94" s="92">
        <v>50</v>
      </c>
      <c r="CK94" s="96">
        <v>4</v>
      </c>
      <c r="CL94" s="96">
        <v>5</v>
      </c>
    </row>
    <row r="95" spans="1:90" ht="14" customHeight="1" x14ac:dyDescent="0.35">
      <c r="A95" s="87">
        <v>44092</v>
      </c>
      <c r="B95" s="45">
        <v>317</v>
      </c>
      <c r="C95" s="60">
        <v>317</v>
      </c>
      <c r="D95" s="61" t="s">
        <v>241</v>
      </c>
      <c r="E95" s="61" t="s">
        <v>242</v>
      </c>
      <c r="F95" s="59" t="s">
        <v>202</v>
      </c>
      <c r="G95" s="59" t="s">
        <v>185</v>
      </c>
      <c r="H95" s="59">
        <v>51202080601</v>
      </c>
      <c r="I95" s="59">
        <v>39.280300099999998</v>
      </c>
      <c r="J95" s="59">
        <v>-86.134201000000004</v>
      </c>
      <c r="K95" s="59" t="s">
        <v>92</v>
      </c>
      <c r="L95" s="68">
        <v>1</v>
      </c>
      <c r="M95" s="70"/>
      <c r="N95" s="62">
        <v>920.8</v>
      </c>
      <c r="O95" s="62" t="s">
        <v>93</v>
      </c>
      <c r="P95" s="59">
        <v>25</v>
      </c>
      <c r="Q95" s="59">
        <v>6</v>
      </c>
      <c r="R95" s="70"/>
      <c r="S95" s="62">
        <v>2.2999999999999998</v>
      </c>
      <c r="T95" s="70" t="s">
        <v>94</v>
      </c>
      <c r="U95" s="62">
        <v>2E-3</v>
      </c>
      <c r="V95" s="70"/>
      <c r="W95" s="62">
        <v>4.0000000000000001E-3</v>
      </c>
      <c r="X95" s="70"/>
      <c r="Y95" s="62">
        <v>0.13600000000000001</v>
      </c>
      <c r="Z95" s="70"/>
      <c r="AA95" s="62">
        <v>7.4999999999999997E-2</v>
      </c>
      <c r="AB95" s="70"/>
      <c r="AC95" s="71">
        <v>3.5000000000000003E-2</v>
      </c>
      <c r="AD95" s="69">
        <v>1.9835502272004361E-2</v>
      </c>
      <c r="AE95" s="62"/>
      <c r="AF95" s="68">
        <v>10</v>
      </c>
      <c r="AG95" s="68">
        <v>5</v>
      </c>
      <c r="AH95" s="68">
        <v>5</v>
      </c>
      <c r="AI95" s="68">
        <v>6</v>
      </c>
      <c r="AJ95" s="68">
        <v>3</v>
      </c>
      <c r="AK95" s="68">
        <v>6</v>
      </c>
      <c r="AL95" s="68">
        <v>5</v>
      </c>
      <c r="AM95" s="68">
        <v>3</v>
      </c>
      <c r="AN95" s="68">
        <v>2</v>
      </c>
      <c r="AO95" s="68">
        <v>3</v>
      </c>
      <c r="AP95" s="68">
        <v>4</v>
      </c>
      <c r="AQ95" s="68">
        <v>1</v>
      </c>
      <c r="AR95" s="68">
        <v>0</v>
      </c>
      <c r="AS95" s="68">
        <v>0</v>
      </c>
      <c r="AT95" s="68">
        <v>53</v>
      </c>
      <c r="AU95" s="68" t="s">
        <v>115</v>
      </c>
      <c r="AV95" s="59"/>
      <c r="AW95" s="59"/>
      <c r="AX95" s="59"/>
      <c r="AY95" s="81">
        <f>Y95/U95</f>
        <v>68</v>
      </c>
      <c r="AZ95" s="82">
        <f>AA95/Y95</f>
        <v>0.55147058823529405</v>
      </c>
      <c r="BA95" s="82">
        <f>W95/U95</f>
        <v>2</v>
      </c>
      <c r="BB95" s="82">
        <f>W95/(U95*3.06)</f>
        <v>0.65359477124183007</v>
      </c>
      <c r="BC95" s="59">
        <v>44288</v>
      </c>
      <c r="BD95" s="59">
        <v>317</v>
      </c>
      <c r="BE95" s="59" t="s">
        <v>202</v>
      </c>
      <c r="BF95" s="59">
        <v>51202080601</v>
      </c>
      <c r="BG95" s="59" t="s">
        <v>156</v>
      </c>
      <c r="BH95" s="59">
        <v>39.280300099999998</v>
      </c>
      <c r="BI95" s="59">
        <v>-86.134201000000004</v>
      </c>
      <c r="BJ95" s="59" t="s">
        <v>92</v>
      </c>
      <c r="BK95" s="59"/>
      <c r="BL95" s="59"/>
      <c r="BM95" s="96">
        <v>17.100000000000001</v>
      </c>
      <c r="BN95" s="96">
        <v>1.000000000000334</v>
      </c>
      <c r="BO95" s="99">
        <v>2.4E-2</v>
      </c>
      <c r="BP95" s="92">
        <v>3.0000000000000001E-3</v>
      </c>
      <c r="BQ95" s="99">
        <v>0.19800000000000001</v>
      </c>
      <c r="BR95" s="99">
        <v>5.8999999999999997E-2</v>
      </c>
      <c r="BS95" s="92" t="s">
        <v>98</v>
      </c>
      <c r="BT95" s="93">
        <v>1.8903330013787928E-4</v>
      </c>
      <c r="BU95" s="92">
        <v>10</v>
      </c>
      <c r="BV95" s="92">
        <v>5</v>
      </c>
      <c r="BW95" s="92">
        <v>5</v>
      </c>
      <c r="BX95" s="92">
        <v>6</v>
      </c>
      <c r="BY95" s="92">
        <v>6</v>
      </c>
      <c r="BZ95" s="92">
        <v>9</v>
      </c>
      <c r="CA95" s="92">
        <v>6.5</v>
      </c>
      <c r="CB95" s="92">
        <v>2</v>
      </c>
      <c r="CC95" s="92">
        <v>4</v>
      </c>
      <c r="CD95" s="92">
        <v>2</v>
      </c>
      <c r="CE95" s="92">
        <v>4</v>
      </c>
      <c r="CF95" s="92">
        <v>4</v>
      </c>
      <c r="CG95" s="92">
        <v>6</v>
      </c>
      <c r="CH95" s="92">
        <v>7</v>
      </c>
      <c r="CI95" s="92">
        <v>76.5</v>
      </c>
      <c r="CJ95" s="92">
        <v>120</v>
      </c>
      <c r="CK95" s="96">
        <v>6</v>
      </c>
      <c r="CL95" s="96">
        <v>5</v>
      </c>
    </row>
    <row r="96" spans="1:90" ht="14" customHeight="1" x14ac:dyDescent="0.35">
      <c r="A96" s="87">
        <v>44092</v>
      </c>
      <c r="B96" s="45">
        <v>309</v>
      </c>
      <c r="C96" s="60">
        <v>309</v>
      </c>
      <c r="D96" s="61" t="s">
        <v>243</v>
      </c>
      <c r="E96" s="61" t="s">
        <v>244</v>
      </c>
      <c r="F96" s="59" t="s">
        <v>207</v>
      </c>
      <c r="G96" s="59" t="s">
        <v>185</v>
      </c>
      <c r="H96" s="59">
        <v>51202080604</v>
      </c>
      <c r="I96" s="59">
        <v>39.207298299999998</v>
      </c>
      <c r="J96" s="59">
        <v>-86.2401962</v>
      </c>
      <c r="K96" s="59" t="s">
        <v>92</v>
      </c>
      <c r="L96" s="68">
        <v>0</v>
      </c>
      <c r="M96" s="70"/>
      <c r="N96" s="62">
        <v>73.3</v>
      </c>
      <c r="O96" s="62" t="s">
        <v>93</v>
      </c>
      <c r="P96" s="59">
        <v>17.399999999999999</v>
      </c>
      <c r="Q96" s="59">
        <v>7.54</v>
      </c>
      <c r="R96" s="70"/>
      <c r="S96" s="62">
        <v>5</v>
      </c>
      <c r="T96" s="70"/>
      <c r="U96" s="62">
        <v>2.5000000000000001E-3</v>
      </c>
      <c r="V96" s="70"/>
      <c r="W96" s="62">
        <v>3.0000000000000001E-3</v>
      </c>
      <c r="X96" s="70"/>
      <c r="Y96" s="62">
        <v>0.16300000000000001</v>
      </c>
      <c r="Z96" s="70" t="s">
        <v>94</v>
      </c>
      <c r="AA96" s="62">
        <v>7.9000000000000008E-3</v>
      </c>
      <c r="AB96" s="70"/>
      <c r="AC96" s="71">
        <v>3.5000000000000003E-2</v>
      </c>
      <c r="AD96" s="69">
        <v>0.39200938977611</v>
      </c>
      <c r="AE96" s="62"/>
      <c r="AF96" s="68">
        <v>10</v>
      </c>
      <c r="AG96" s="68">
        <v>5</v>
      </c>
      <c r="AH96" s="68">
        <v>5</v>
      </c>
      <c r="AI96" s="68">
        <v>8</v>
      </c>
      <c r="AJ96" s="68">
        <v>6</v>
      </c>
      <c r="AK96" s="68">
        <v>0</v>
      </c>
      <c r="AL96" s="68">
        <v>0</v>
      </c>
      <c r="AM96" s="68">
        <v>2</v>
      </c>
      <c r="AN96" s="68">
        <v>2</v>
      </c>
      <c r="AO96" s="68">
        <v>0</v>
      </c>
      <c r="AP96" s="68">
        <v>0</v>
      </c>
      <c r="AQ96" s="68">
        <v>0</v>
      </c>
      <c r="AR96" s="68">
        <v>4</v>
      </c>
      <c r="AS96" s="68">
        <v>4</v>
      </c>
      <c r="AT96" s="68">
        <v>46</v>
      </c>
      <c r="AU96" s="68">
        <v>250</v>
      </c>
      <c r="AV96" s="59"/>
      <c r="AW96" s="59"/>
      <c r="AX96" s="59"/>
      <c r="AY96" s="81">
        <f>Y96/U96</f>
        <v>65.2</v>
      </c>
      <c r="AZ96" s="82">
        <f>AA96/Y96</f>
        <v>4.8466257668711661E-2</v>
      </c>
      <c r="BA96" s="82">
        <f>W96/U96</f>
        <v>1.2</v>
      </c>
      <c r="BB96" s="82">
        <f>W96/(U96*3.06)</f>
        <v>0.39215686274509803</v>
      </c>
      <c r="BC96" s="59">
        <v>44288</v>
      </c>
      <c r="BD96" s="59">
        <v>309</v>
      </c>
      <c r="BE96" s="59" t="s">
        <v>207</v>
      </c>
      <c r="BF96" s="59">
        <v>51202080604</v>
      </c>
      <c r="BG96" s="59" t="s">
        <v>156</v>
      </c>
      <c r="BH96" s="59">
        <v>39.207298299999998</v>
      </c>
      <c r="BI96" s="59">
        <v>-86.2401962</v>
      </c>
      <c r="BJ96" s="59" t="s">
        <v>92</v>
      </c>
      <c r="BK96" s="59"/>
      <c r="BL96" s="59"/>
      <c r="BM96" s="96">
        <v>21.1</v>
      </c>
      <c r="BN96" s="96" t="s">
        <v>96</v>
      </c>
      <c r="BO96" s="99">
        <v>2.8000000000000001E-2</v>
      </c>
      <c r="BP96" s="92">
        <v>5.0000000000000001E-3</v>
      </c>
      <c r="BQ96" s="99">
        <v>0.20200000000000001</v>
      </c>
      <c r="BR96" s="99">
        <v>9.9000000000000005E-2</v>
      </c>
      <c r="BS96" s="92" t="s">
        <v>98</v>
      </c>
      <c r="BT96" s="93">
        <v>1.6068394969611172E-5</v>
      </c>
      <c r="BU96" s="92">
        <v>10</v>
      </c>
      <c r="BV96" s="92">
        <v>5</v>
      </c>
      <c r="BW96" s="92">
        <v>5</v>
      </c>
      <c r="BX96" s="92">
        <v>6</v>
      </c>
      <c r="BY96" s="92">
        <v>8</v>
      </c>
      <c r="BZ96" s="92">
        <v>9</v>
      </c>
      <c r="CA96" s="92">
        <v>5</v>
      </c>
      <c r="CB96" s="92">
        <v>2</v>
      </c>
      <c r="CC96" s="92">
        <v>4</v>
      </c>
      <c r="CD96" s="92">
        <v>2</v>
      </c>
      <c r="CE96" s="92">
        <v>4</v>
      </c>
      <c r="CF96" s="92">
        <v>5</v>
      </c>
      <c r="CG96" s="92">
        <v>6</v>
      </c>
      <c r="CH96" s="92">
        <v>7</v>
      </c>
      <c r="CI96" s="92">
        <v>78</v>
      </c>
      <c r="CJ96" s="92">
        <v>120</v>
      </c>
      <c r="CK96" s="96">
        <v>4</v>
      </c>
      <c r="CL96" s="96">
        <v>4</v>
      </c>
    </row>
    <row r="97" spans="1:90" ht="14" customHeight="1" x14ac:dyDescent="0.35">
      <c r="A97" s="87">
        <v>44092</v>
      </c>
      <c r="B97" s="45">
        <v>306</v>
      </c>
      <c r="C97" s="60">
        <v>306</v>
      </c>
      <c r="D97" s="61" t="s">
        <v>245</v>
      </c>
      <c r="E97" s="61" t="s">
        <v>244</v>
      </c>
      <c r="F97" s="59" t="s">
        <v>207</v>
      </c>
      <c r="G97" s="59" t="s">
        <v>185</v>
      </c>
      <c r="H97" s="59">
        <v>51202080604</v>
      </c>
      <c r="I97" s="59">
        <v>39.233299299999999</v>
      </c>
      <c r="J97" s="59">
        <v>-86.235900900000004</v>
      </c>
      <c r="K97" s="59" t="s">
        <v>92</v>
      </c>
      <c r="L97" s="68">
        <v>1</v>
      </c>
      <c r="M97" s="70"/>
      <c r="N97" s="62">
        <v>23</v>
      </c>
      <c r="O97" s="62" t="s">
        <v>93</v>
      </c>
      <c r="P97" s="59">
        <v>15.76</v>
      </c>
      <c r="Q97" s="59">
        <v>7.5</v>
      </c>
      <c r="R97" s="70" t="s">
        <v>94</v>
      </c>
      <c r="S97" s="62">
        <v>0.5</v>
      </c>
      <c r="T97" s="70" t="s">
        <v>94</v>
      </c>
      <c r="U97" s="62">
        <v>2E-3</v>
      </c>
      <c r="V97" s="70"/>
      <c r="W97" s="62">
        <v>6.0000000000000001E-3</v>
      </c>
      <c r="X97" s="70" t="s">
        <v>94</v>
      </c>
      <c r="Y97" s="62">
        <v>0.1</v>
      </c>
      <c r="Z97" s="70"/>
      <c r="AA97" s="62">
        <v>2.8000000000000001E-2</v>
      </c>
      <c r="AB97" s="70"/>
      <c r="AC97" s="71">
        <v>2.5000000000000001E-2</v>
      </c>
      <c r="AD97" s="69">
        <v>0.22634732887703213</v>
      </c>
      <c r="AE97" s="62"/>
      <c r="AF97" s="68">
        <v>10</v>
      </c>
      <c r="AG97" s="68">
        <v>5</v>
      </c>
      <c r="AH97" s="68">
        <v>5</v>
      </c>
      <c r="AI97" s="68">
        <v>8</v>
      </c>
      <c r="AJ97" s="68">
        <v>6</v>
      </c>
      <c r="AK97" s="68">
        <v>6</v>
      </c>
      <c r="AL97" s="68">
        <v>5</v>
      </c>
      <c r="AM97" s="68">
        <v>1</v>
      </c>
      <c r="AN97" s="68">
        <v>2</v>
      </c>
      <c r="AO97" s="68">
        <v>2</v>
      </c>
      <c r="AP97" s="68">
        <v>0</v>
      </c>
      <c r="AQ97" s="68">
        <v>1</v>
      </c>
      <c r="AR97" s="68">
        <v>4</v>
      </c>
      <c r="AS97" s="68">
        <v>4</v>
      </c>
      <c r="AT97" s="68">
        <v>59</v>
      </c>
      <c r="AU97" s="68">
        <v>250</v>
      </c>
      <c r="AV97" s="59"/>
      <c r="AW97" s="59"/>
      <c r="AX97" s="59"/>
      <c r="AY97" s="81">
        <f>Y97/U97</f>
        <v>50</v>
      </c>
      <c r="AZ97" s="82">
        <f>AA97/Y97</f>
        <v>0.27999999999999997</v>
      </c>
      <c r="BA97" s="82">
        <f>W97/U97</f>
        <v>3</v>
      </c>
      <c r="BB97" s="82">
        <f>W97/(U97*3.06)</f>
        <v>0.98039215686274506</v>
      </c>
      <c r="BC97" s="59">
        <v>44288</v>
      </c>
      <c r="BD97" s="59">
        <v>306</v>
      </c>
      <c r="BE97" s="59" t="s">
        <v>207</v>
      </c>
      <c r="BF97" s="59">
        <v>51202080604</v>
      </c>
      <c r="BG97" s="59" t="s">
        <v>156</v>
      </c>
      <c r="BH97" s="59">
        <v>39.233299299999999</v>
      </c>
      <c r="BI97" s="59">
        <v>-86.235900900000004</v>
      </c>
      <c r="BJ97" s="59" t="s">
        <v>92</v>
      </c>
      <c r="BK97" s="59"/>
      <c r="BL97" s="59"/>
      <c r="BM97" s="96">
        <v>49.6</v>
      </c>
      <c r="BN97" s="96" t="s">
        <v>96</v>
      </c>
      <c r="BO97" s="99">
        <v>2.3E-2</v>
      </c>
      <c r="BP97" s="92">
        <v>5.0000000000000001E-3</v>
      </c>
      <c r="BQ97" s="99">
        <v>0.19700000000000001</v>
      </c>
      <c r="BR97" s="99">
        <v>0.1</v>
      </c>
      <c r="BS97" s="92" t="s">
        <v>98</v>
      </c>
      <c r="BT97" s="93">
        <v>1.6068394969611172E-5</v>
      </c>
      <c r="BU97" s="92">
        <v>6</v>
      </c>
      <c r="BV97" s="92">
        <v>5</v>
      </c>
      <c r="BW97" s="92">
        <v>5</v>
      </c>
      <c r="BX97" s="92">
        <v>6</v>
      </c>
      <c r="BY97" s="92">
        <v>6</v>
      </c>
      <c r="BZ97" s="92">
        <v>6</v>
      </c>
      <c r="CA97" s="92">
        <v>5</v>
      </c>
      <c r="CB97" s="92">
        <v>5</v>
      </c>
      <c r="CC97" s="92">
        <v>2</v>
      </c>
      <c r="CD97" s="92">
        <v>2</v>
      </c>
      <c r="CE97" s="92">
        <v>4</v>
      </c>
      <c r="CF97" s="92">
        <v>4</v>
      </c>
      <c r="CG97" s="92">
        <v>4</v>
      </c>
      <c r="CH97" s="92">
        <v>4</v>
      </c>
      <c r="CI97" s="92">
        <v>64</v>
      </c>
      <c r="CJ97" s="92">
        <v>120</v>
      </c>
      <c r="CK97" s="96">
        <v>4</v>
      </c>
      <c r="CL97" s="96">
        <v>4</v>
      </c>
    </row>
    <row r="98" spans="1:90" ht="14" customHeight="1" x14ac:dyDescent="0.35">
      <c r="A98" s="87">
        <v>44092</v>
      </c>
      <c r="B98" s="45">
        <v>305</v>
      </c>
      <c r="C98" s="60">
        <v>305</v>
      </c>
      <c r="D98" s="61" t="s">
        <v>246</v>
      </c>
      <c r="E98" s="62" t="s">
        <v>247</v>
      </c>
      <c r="F98" s="59" t="s">
        <v>207</v>
      </c>
      <c r="G98" s="59" t="s">
        <v>185</v>
      </c>
      <c r="H98" s="59">
        <v>51202080604</v>
      </c>
      <c r="I98" s="59">
        <v>39.239601100000002</v>
      </c>
      <c r="J98" s="59">
        <v>-86.230300900000003</v>
      </c>
      <c r="K98" s="59" t="s">
        <v>114</v>
      </c>
      <c r="L98" s="68"/>
      <c r="M98" s="70"/>
      <c r="N98" s="62"/>
      <c r="O98" s="62"/>
      <c r="P98" s="59"/>
      <c r="Q98" s="59"/>
      <c r="R98" s="70"/>
      <c r="S98" s="62"/>
      <c r="T98" s="70"/>
      <c r="U98" s="62"/>
      <c r="V98" s="70"/>
      <c r="W98" s="62"/>
      <c r="X98" s="70"/>
      <c r="Y98" s="62"/>
      <c r="Z98" s="70"/>
      <c r="AA98" s="62"/>
      <c r="AB98" s="70"/>
      <c r="AC98" s="71"/>
      <c r="AD98" s="69"/>
      <c r="AE98" s="62"/>
      <c r="AF98" s="68">
        <v>10</v>
      </c>
      <c r="AG98" s="68">
        <v>5</v>
      </c>
      <c r="AH98" s="68">
        <v>5</v>
      </c>
      <c r="AI98" s="68">
        <v>4</v>
      </c>
      <c r="AJ98" s="68">
        <v>3</v>
      </c>
      <c r="AK98" s="68">
        <v>0</v>
      </c>
      <c r="AL98" s="68">
        <v>0</v>
      </c>
      <c r="AM98" s="68">
        <v>1.5</v>
      </c>
      <c r="AN98" s="68">
        <v>2</v>
      </c>
      <c r="AO98" s="68">
        <v>2</v>
      </c>
      <c r="AP98" s="68">
        <v>0</v>
      </c>
      <c r="AQ98" s="68">
        <v>0</v>
      </c>
      <c r="AR98" s="68">
        <v>4</v>
      </c>
      <c r="AS98" s="68">
        <v>4</v>
      </c>
      <c r="AT98" s="68">
        <v>40.5</v>
      </c>
      <c r="AU98" s="68" t="s">
        <v>115</v>
      </c>
      <c r="AV98" s="59"/>
      <c r="AW98" s="59"/>
      <c r="AX98" s="59"/>
      <c r="AY98" s="81"/>
      <c r="AZ98" s="82"/>
      <c r="BA98" s="59"/>
      <c r="BB98" s="59"/>
      <c r="BC98" s="59">
        <v>44288</v>
      </c>
      <c r="BD98" s="59">
        <v>305</v>
      </c>
      <c r="BE98" s="59" t="s">
        <v>207</v>
      </c>
      <c r="BF98" s="59">
        <v>51202080604</v>
      </c>
      <c r="BG98" s="59" t="s">
        <v>156</v>
      </c>
      <c r="BH98" s="59">
        <v>39.239601100000002</v>
      </c>
      <c r="BI98" s="59">
        <v>-86.230300900000003</v>
      </c>
      <c r="BJ98" s="59" t="s">
        <v>92</v>
      </c>
      <c r="BK98" s="59"/>
      <c r="BL98" s="59"/>
      <c r="BM98" s="96">
        <v>5.2</v>
      </c>
      <c r="BN98" s="96" t="s">
        <v>96</v>
      </c>
      <c r="BO98" s="99">
        <v>2.1499999999999998E-2</v>
      </c>
      <c r="BP98" s="92">
        <v>3.0000000000000001E-3</v>
      </c>
      <c r="BQ98" s="99" t="s">
        <v>103</v>
      </c>
      <c r="BR98" s="99">
        <v>1.0999999999999999E-2</v>
      </c>
      <c r="BS98" s="92" t="s">
        <v>98</v>
      </c>
      <c r="BT98" s="93">
        <v>1.7433317459562177E-4</v>
      </c>
      <c r="BU98" s="92">
        <v>10</v>
      </c>
      <c r="BV98" s="92">
        <v>5</v>
      </c>
      <c r="BW98" s="92">
        <v>5</v>
      </c>
      <c r="BX98" s="92">
        <v>4</v>
      </c>
      <c r="BY98" s="92">
        <v>3</v>
      </c>
      <c r="BZ98" s="92">
        <v>6</v>
      </c>
      <c r="CA98" s="92">
        <v>0</v>
      </c>
      <c r="CB98" s="92">
        <v>5</v>
      </c>
      <c r="CC98" s="92">
        <v>2</v>
      </c>
      <c r="CD98" s="92">
        <v>2</v>
      </c>
      <c r="CE98" s="92">
        <v>0</v>
      </c>
      <c r="CF98" s="92">
        <v>1</v>
      </c>
      <c r="CG98" s="92">
        <v>4</v>
      </c>
      <c r="CH98" s="92">
        <v>4</v>
      </c>
      <c r="CI98" s="92">
        <v>51</v>
      </c>
      <c r="CJ98" s="92">
        <v>50</v>
      </c>
      <c r="CK98" s="96">
        <v>5</v>
      </c>
      <c r="CL98" s="96">
        <v>5</v>
      </c>
    </row>
    <row r="99" spans="1:90" ht="14" customHeight="1" x14ac:dyDescent="0.35">
      <c r="A99" s="87">
        <v>44092</v>
      </c>
      <c r="B99" s="45">
        <v>303</v>
      </c>
      <c r="C99" s="60">
        <v>303</v>
      </c>
      <c r="D99" s="61" t="s">
        <v>248</v>
      </c>
      <c r="E99" s="61" t="s">
        <v>183</v>
      </c>
      <c r="F99" s="59" t="s">
        <v>202</v>
      </c>
      <c r="G99" s="59" t="s">
        <v>185</v>
      </c>
      <c r="H99" s="59">
        <v>51202080601</v>
      </c>
      <c r="I99" s="59">
        <v>39.268798799999999</v>
      </c>
      <c r="J99" s="59">
        <v>-86.165397600000006</v>
      </c>
      <c r="K99" s="59" t="s">
        <v>92</v>
      </c>
      <c r="L99" s="68">
        <v>1</v>
      </c>
      <c r="M99" s="70"/>
      <c r="N99" s="62">
        <v>3.1</v>
      </c>
      <c r="O99" s="62" t="s">
        <v>93</v>
      </c>
      <c r="P99" s="59">
        <v>20</v>
      </c>
      <c r="Q99" s="59">
        <v>6</v>
      </c>
      <c r="R99" s="70"/>
      <c r="S99" s="62">
        <v>0.7</v>
      </c>
      <c r="T99" s="70"/>
      <c r="U99" s="62">
        <v>8.9999999999999993E-3</v>
      </c>
      <c r="V99" s="70"/>
      <c r="W99" s="62">
        <v>6.0000000000000001E-3</v>
      </c>
      <c r="X99" s="70" t="s">
        <v>94</v>
      </c>
      <c r="Y99" s="62">
        <v>0.1</v>
      </c>
      <c r="Z99" s="70"/>
      <c r="AA99" s="62">
        <v>8.0000000000000002E-3</v>
      </c>
      <c r="AB99" s="70"/>
      <c r="AC99" s="71">
        <v>1.6E-2</v>
      </c>
      <c r="AD99" s="69">
        <v>9.8905484596022511E-3</v>
      </c>
      <c r="AE99" s="62"/>
      <c r="AF99" s="68">
        <v>10</v>
      </c>
      <c r="AG99" s="68">
        <v>0</v>
      </c>
      <c r="AH99" s="68">
        <v>5</v>
      </c>
      <c r="AI99" s="68">
        <v>14</v>
      </c>
      <c r="AJ99" s="68">
        <v>8</v>
      </c>
      <c r="AK99" s="68">
        <v>9</v>
      </c>
      <c r="AL99" s="68">
        <v>5</v>
      </c>
      <c r="AM99" s="68">
        <v>3</v>
      </c>
      <c r="AN99" s="68">
        <v>4</v>
      </c>
      <c r="AO99" s="68">
        <v>3</v>
      </c>
      <c r="AP99" s="68">
        <v>0</v>
      </c>
      <c r="AQ99" s="68">
        <v>1</v>
      </c>
      <c r="AR99" s="68">
        <v>4</v>
      </c>
      <c r="AS99" s="68">
        <v>4</v>
      </c>
      <c r="AT99" s="68">
        <v>70</v>
      </c>
      <c r="AU99" s="68">
        <v>250</v>
      </c>
      <c r="AV99" s="59"/>
      <c r="AW99" s="59"/>
      <c r="AX99" s="59"/>
      <c r="AY99" s="81">
        <f>Y99/U99</f>
        <v>11.111111111111112</v>
      </c>
      <c r="AZ99" s="82">
        <f>AA99/Y99</f>
        <v>0.08</v>
      </c>
      <c r="BA99" s="82">
        <f>W99/U99</f>
        <v>0.66666666666666674</v>
      </c>
      <c r="BB99" s="82">
        <f>W99/(U99*3.06)</f>
        <v>0.2178649237472767</v>
      </c>
      <c r="BC99" s="59">
        <v>44288</v>
      </c>
      <c r="BD99" s="59">
        <v>303</v>
      </c>
      <c r="BE99" s="59" t="s">
        <v>202</v>
      </c>
      <c r="BF99" s="59">
        <v>51202080601</v>
      </c>
      <c r="BG99" s="59" t="s">
        <v>156</v>
      </c>
      <c r="BH99" s="59">
        <v>39.268798799999999</v>
      </c>
      <c r="BI99" s="59">
        <v>-86.165397600000006</v>
      </c>
      <c r="BJ99" s="59" t="s">
        <v>92</v>
      </c>
      <c r="BK99" s="59"/>
      <c r="BL99" s="59"/>
      <c r="BM99" s="96">
        <v>3</v>
      </c>
      <c r="BN99" s="96" t="s">
        <v>96</v>
      </c>
      <c r="BO99" s="99">
        <v>2.8000000000000001E-2</v>
      </c>
      <c r="BP99" s="92">
        <v>7.0000000000000001E-3</v>
      </c>
      <c r="BQ99" s="99">
        <v>0.35</v>
      </c>
      <c r="BR99" s="99">
        <v>0.29099999999999998</v>
      </c>
      <c r="BS99" s="92" t="s">
        <v>98</v>
      </c>
      <c r="BT99" s="93">
        <v>1.7433317459562177E-4</v>
      </c>
      <c r="BU99" s="92">
        <v>8</v>
      </c>
      <c r="BV99" s="92">
        <v>5</v>
      </c>
      <c r="BW99" s="92">
        <v>0</v>
      </c>
      <c r="BX99" s="92">
        <v>10</v>
      </c>
      <c r="BY99" s="92">
        <v>3</v>
      </c>
      <c r="BZ99" s="92">
        <v>9</v>
      </c>
      <c r="CA99" s="92">
        <v>5</v>
      </c>
      <c r="CB99" s="92">
        <v>5</v>
      </c>
      <c r="CC99" s="92">
        <v>0</v>
      </c>
      <c r="CD99" s="92">
        <v>2</v>
      </c>
      <c r="CE99" s="92">
        <v>4</v>
      </c>
      <c r="CF99" s="92">
        <v>4</v>
      </c>
      <c r="CG99" s="92">
        <v>4</v>
      </c>
      <c r="CH99" s="92">
        <v>4</v>
      </c>
      <c r="CI99" s="92">
        <v>63</v>
      </c>
      <c r="CJ99" s="92">
        <v>200</v>
      </c>
      <c r="CK99" s="96">
        <v>5</v>
      </c>
      <c r="CL99" s="96">
        <v>5</v>
      </c>
    </row>
    <row r="100" spans="1:90" ht="14" customHeight="1" x14ac:dyDescent="0.35">
      <c r="A100" s="87">
        <v>44092</v>
      </c>
      <c r="B100" s="45">
        <v>297</v>
      </c>
      <c r="C100" s="60">
        <v>297</v>
      </c>
      <c r="D100" s="61" t="s">
        <v>249</v>
      </c>
      <c r="E100" s="61" t="s">
        <v>250</v>
      </c>
      <c r="F100" s="59" t="s">
        <v>207</v>
      </c>
      <c r="G100" s="59" t="s">
        <v>185</v>
      </c>
      <c r="H100" s="59">
        <v>51202080604</v>
      </c>
      <c r="I100" s="59">
        <v>39.233299299999999</v>
      </c>
      <c r="J100" s="59">
        <v>-86.195396400000007</v>
      </c>
      <c r="K100" s="59" t="s">
        <v>114</v>
      </c>
      <c r="L100" s="68"/>
      <c r="M100" s="70"/>
      <c r="N100" s="62"/>
      <c r="O100" s="62"/>
      <c r="P100" s="59"/>
      <c r="Q100" s="59"/>
      <c r="R100" s="70"/>
      <c r="S100" s="62"/>
      <c r="T100" s="70"/>
      <c r="U100" s="62"/>
      <c r="V100" s="70"/>
      <c r="W100" s="62"/>
      <c r="X100" s="70"/>
      <c r="Y100" s="62"/>
      <c r="Z100" s="70"/>
      <c r="AA100" s="62"/>
      <c r="AB100" s="70"/>
      <c r="AC100" s="71"/>
      <c r="AD100" s="69"/>
      <c r="AE100" s="62"/>
      <c r="AF100" s="68">
        <v>14</v>
      </c>
      <c r="AG100" s="68">
        <v>0</v>
      </c>
      <c r="AH100" s="68">
        <v>0</v>
      </c>
      <c r="AI100" s="68">
        <v>6</v>
      </c>
      <c r="AJ100" s="68">
        <v>6</v>
      </c>
      <c r="AK100" s="68">
        <v>9</v>
      </c>
      <c r="AL100" s="68">
        <v>5</v>
      </c>
      <c r="AM100" s="68">
        <v>1.5</v>
      </c>
      <c r="AN100" s="68">
        <v>2</v>
      </c>
      <c r="AO100" s="68">
        <v>2</v>
      </c>
      <c r="AP100" s="68">
        <v>0</v>
      </c>
      <c r="AQ100" s="68">
        <v>0</v>
      </c>
      <c r="AR100" s="68">
        <v>0</v>
      </c>
      <c r="AS100" s="68">
        <v>3.7</v>
      </c>
      <c r="AT100" s="68">
        <v>49.2</v>
      </c>
      <c r="AU100" s="68" t="s">
        <v>115</v>
      </c>
      <c r="AV100" s="59"/>
      <c r="AW100" s="59"/>
      <c r="AX100" s="59"/>
      <c r="AY100" s="81"/>
      <c r="AZ100" s="82"/>
      <c r="BA100" s="59"/>
      <c r="BB100" s="59"/>
      <c r="BC100" s="59">
        <v>44288</v>
      </c>
      <c r="BD100" s="59">
        <v>297</v>
      </c>
      <c r="BE100" s="59" t="s">
        <v>207</v>
      </c>
      <c r="BF100" s="59">
        <v>51202080604</v>
      </c>
      <c r="BG100" s="59" t="s">
        <v>156</v>
      </c>
      <c r="BH100" s="59">
        <v>39.233299299999999</v>
      </c>
      <c r="BI100" s="59">
        <v>-86.195396400000007</v>
      </c>
      <c r="BJ100" s="59" t="s">
        <v>92</v>
      </c>
      <c r="BK100" s="59"/>
      <c r="BL100" s="59"/>
      <c r="BM100" s="96">
        <v>3</v>
      </c>
      <c r="BN100" s="96">
        <v>0.59999999999993392</v>
      </c>
      <c r="BO100" s="99">
        <v>3.4000000000000002E-2</v>
      </c>
      <c r="BP100" s="92">
        <v>1.4999999999999999E-2</v>
      </c>
      <c r="BQ100" s="99">
        <v>0.16900000000000001</v>
      </c>
      <c r="BR100" s="99">
        <v>9.4E-2</v>
      </c>
      <c r="BS100" s="92" t="s">
        <v>98</v>
      </c>
      <c r="BT100" s="93">
        <v>1.8154980808832432E-5</v>
      </c>
      <c r="BU100" s="92">
        <v>14</v>
      </c>
      <c r="BV100" s="92">
        <v>5</v>
      </c>
      <c r="BW100" s="92">
        <v>5</v>
      </c>
      <c r="BX100" s="92">
        <v>12</v>
      </c>
      <c r="BY100" s="92">
        <v>3</v>
      </c>
      <c r="BZ100" s="92">
        <v>9</v>
      </c>
      <c r="CA100" s="92">
        <v>5</v>
      </c>
      <c r="CB100" s="92">
        <v>3.5</v>
      </c>
      <c r="CC100" s="92">
        <v>2</v>
      </c>
      <c r="CD100" s="92">
        <v>2</v>
      </c>
      <c r="CE100" s="92">
        <v>4</v>
      </c>
      <c r="CF100" s="92">
        <v>5</v>
      </c>
      <c r="CG100" s="92">
        <v>6</v>
      </c>
      <c r="CH100" s="92">
        <v>7</v>
      </c>
      <c r="CI100" s="92">
        <v>82.5</v>
      </c>
      <c r="CJ100" s="92">
        <v>50</v>
      </c>
      <c r="CK100" s="96">
        <v>5.5</v>
      </c>
      <c r="CL100" s="96">
        <v>4</v>
      </c>
    </row>
    <row r="101" spans="1:90" ht="14" customHeight="1" x14ac:dyDescent="0.35">
      <c r="A101" s="87">
        <v>44092</v>
      </c>
      <c r="B101" s="45">
        <v>282</v>
      </c>
      <c r="C101" s="60">
        <v>282</v>
      </c>
      <c r="D101" s="61" t="s">
        <v>251</v>
      </c>
      <c r="E101" s="61" t="s">
        <v>250</v>
      </c>
      <c r="F101" s="59" t="s">
        <v>207</v>
      </c>
      <c r="G101" s="59" t="s">
        <v>185</v>
      </c>
      <c r="H101" s="59">
        <v>51202080604</v>
      </c>
      <c r="I101" s="59">
        <v>39.221801800000001</v>
      </c>
      <c r="J101" s="59">
        <v>-86.204101600000001</v>
      </c>
      <c r="K101" s="59" t="s">
        <v>92</v>
      </c>
      <c r="L101" s="68">
        <v>0</v>
      </c>
      <c r="M101" s="70"/>
      <c r="N101" s="62">
        <v>214</v>
      </c>
      <c r="O101" s="62" t="s">
        <v>93</v>
      </c>
      <c r="P101" s="59">
        <v>14.5</v>
      </c>
      <c r="Q101" s="59">
        <v>6</v>
      </c>
      <c r="R101" s="70"/>
      <c r="S101" s="62">
        <v>4.3</v>
      </c>
      <c r="T101" s="70"/>
      <c r="U101" s="62">
        <v>2.8000000000000001E-2</v>
      </c>
      <c r="V101" s="70"/>
      <c r="W101" s="62">
        <v>4.0000000000000001E-3</v>
      </c>
      <c r="X101" s="70"/>
      <c r="Y101" s="62">
        <v>0.25850000000000001</v>
      </c>
      <c r="Z101" s="70" t="s">
        <v>94</v>
      </c>
      <c r="AA101" s="62">
        <v>7.9000000000000008E-3</v>
      </c>
      <c r="AB101" s="70"/>
      <c r="AC101" s="71">
        <v>2.5000000000000001E-2</v>
      </c>
      <c r="AD101" s="69">
        <v>6.5647994483735688E-3</v>
      </c>
      <c r="AE101" s="62"/>
      <c r="AF101" s="68">
        <v>14</v>
      </c>
      <c r="AG101" s="68">
        <v>0</v>
      </c>
      <c r="AH101" s="68">
        <v>0</v>
      </c>
      <c r="AI101" s="68">
        <v>14</v>
      </c>
      <c r="AJ101" s="68">
        <v>8</v>
      </c>
      <c r="AK101" s="68">
        <v>12</v>
      </c>
      <c r="AL101" s="68">
        <v>5</v>
      </c>
      <c r="AM101" s="68">
        <v>5</v>
      </c>
      <c r="AN101" s="68">
        <v>2</v>
      </c>
      <c r="AO101" s="68">
        <v>3</v>
      </c>
      <c r="AP101" s="68">
        <v>4</v>
      </c>
      <c r="AQ101" s="68">
        <v>0</v>
      </c>
      <c r="AR101" s="68">
        <v>0</v>
      </c>
      <c r="AS101" s="68">
        <v>3.7</v>
      </c>
      <c r="AT101" s="68">
        <v>70.7</v>
      </c>
      <c r="AU101" s="68">
        <v>120</v>
      </c>
      <c r="AV101" s="59"/>
      <c r="AW101" s="59"/>
      <c r="AX101" s="59"/>
      <c r="AY101" s="81">
        <f t="shared" ref="AY101:AY109" si="16">Y101/U101</f>
        <v>9.2321428571428577</v>
      </c>
      <c r="AZ101" s="82">
        <f t="shared" ref="AZ101:AZ109" si="17">AA101/Y101</f>
        <v>3.0560928433268859E-2</v>
      </c>
      <c r="BA101" s="82">
        <f t="shared" ref="BA101:BA109" si="18">W101/U101</f>
        <v>0.14285714285714285</v>
      </c>
      <c r="BB101" s="82">
        <f t="shared" ref="BB101:BB109" si="19">W101/(U101*3.06)</f>
        <v>4.6685340802987862E-2</v>
      </c>
      <c r="BC101" s="59">
        <v>44288</v>
      </c>
      <c r="BD101" s="59">
        <v>282</v>
      </c>
      <c r="BE101" s="59" t="s">
        <v>207</v>
      </c>
      <c r="BF101" s="59">
        <v>51202080604</v>
      </c>
      <c r="BG101" s="59" t="s">
        <v>156</v>
      </c>
      <c r="BH101" s="59">
        <v>39.221801800000001</v>
      </c>
      <c r="BI101" s="59">
        <v>-86.204101600000001</v>
      </c>
      <c r="BJ101" s="59" t="s">
        <v>92</v>
      </c>
      <c r="BK101" s="59"/>
      <c r="BL101" s="59"/>
      <c r="BM101" s="96">
        <v>0</v>
      </c>
      <c r="BN101" s="96" t="s">
        <v>96</v>
      </c>
      <c r="BO101" s="99">
        <v>2.5999999999999999E-2</v>
      </c>
      <c r="BP101" s="92">
        <v>4.5000000000000005E-3</v>
      </c>
      <c r="BQ101" s="99">
        <v>0.14799999999999999</v>
      </c>
      <c r="BR101" s="99">
        <v>8.5999999999999993E-2</v>
      </c>
      <c r="BS101" s="92" t="s">
        <v>98</v>
      </c>
      <c r="BT101" s="93">
        <v>1.6068394969611172E-5</v>
      </c>
      <c r="BU101" s="92">
        <v>10</v>
      </c>
      <c r="BV101" s="92">
        <v>5</v>
      </c>
      <c r="BW101" s="92">
        <v>5</v>
      </c>
      <c r="BX101" s="92">
        <v>12</v>
      </c>
      <c r="BY101" s="92">
        <v>6</v>
      </c>
      <c r="BZ101" s="92">
        <v>9</v>
      </c>
      <c r="CA101" s="92">
        <v>8</v>
      </c>
      <c r="CB101" s="92">
        <v>5</v>
      </c>
      <c r="CC101" s="92">
        <v>4</v>
      </c>
      <c r="CD101" s="92">
        <v>2</v>
      </c>
      <c r="CE101" s="92">
        <v>4</v>
      </c>
      <c r="CF101" s="92">
        <v>5</v>
      </c>
      <c r="CG101" s="92">
        <v>6</v>
      </c>
      <c r="CH101" s="92">
        <v>7</v>
      </c>
      <c r="CI101" s="92">
        <v>88</v>
      </c>
      <c r="CJ101" s="92">
        <v>35</v>
      </c>
      <c r="CK101" s="96">
        <v>4</v>
      </c>
      <c r="CL101" s="96">
        <v>4</v>
      </c>
    </row>
    <row r="102" spans="1:90" ht="14" customHeight="1" x14ac:dyDescent="0.35">
      <c r="A102" s="87">
        <v>44092</v>
      </c>
      <c r="B102" s="45">
        <v>280</v>
      </c>
      <c r="C102" s="60">
        <v>280</v>
      </c>
      <c r="D102" s="61" t="s">
        <v>252</v>
      </c>
      <c r="E102" s="61" t="s">
        <v>253</v>
      </c>
      <c r="F102" s="59" t="s">
        <v>184</v>
      </c>
      <c r="G102" s="59" t="s">
        <v>185</v>
      </c>
      <c r="H102" s="59">
        <v>51202080606</v>
      </c>
      <c r="I102" s="59">
        <v>39.127800000000001</v>
      </c>
      <c r="J102" s="59">
        <v>-86.385200499999996</v>
      </c>
      <c r="K102" s="59" t="s">
        <v>92</v>
      </c>
      <c r="L102" s="68">
        <v>0</v>
      </c>
      <c r="M102" s="70"/>
      <c r="N102" s="62">
        <v>3</v>
      </c>
      <c r="O102" s="62" t="s">
        <v>93</v>
      </c>
      <c r="P102" s="59"/>
      <c r="Q102" s="59"/>
      <c r="R102" s="70"/>
      <c r="S102" s="62">
        <v>8.3000000000000007</v>
      </c>
      <c r="T102" s="70"/>
      <c r="U102" s="62">
        <v>2.8000000000000001E-2</v>
      </c>
      <c r="V102" s="70"/>
      <c r="W102" s="62">
        <v>3.0000000000000001E-3</v>
      </c>
      <c r="X102" s="70"/>
      <c r="Y102" s="62">
        <v>0.38</v>
      </c>
      <c r="Z102" s="70" t="s">
        <v>94</v>
      </c>
      <c r="AA102" s="62">
        <v>7.9000000000000008E-3</v>
      </c>
      <c r="AB102" s="70"/>
      <c r="AC102" s="71">
        <v>9.5000000000000001E-2</v>
      </c>
      <c r="AD102" s="69" t="s">
        <v>102</v>
      </c>
      <c r="AE102" s="62"/>
      <c r="AF102" s="68">
        <v>14</v>
      </c>
      <c r="AG102" s="68">
        <v>5</v>
      </c>
      <c r="AH102" s="68">
        <v>0</v>
      </c>
      <c r="AI102" s="68">
        <v>12</v>
      </c>
      <c r="AJ102" s="68">
        <v>3</v>
      </c>
      <c r="AK102" s="68">
        <v>9</v>
      </c>
      <c r="AL102" s="68">
        <v>8</v>
      </c>
      <c r="AM102" s="68">
        <v>4.5</v>
      </c>
      <c r="AN102" s="68">
        <v>4</v>
      </c>
      <c r="AO102" s="68">
        <v>2</v>
      </c>
      <c r="AP102" s="68">
        <v>4</v>
      </c>
      <c r="AQ102" s="68">
        <v>0</v>
      </c>
      <c r="AR102" s="68">
        <v>0</v>
      </c>
      <c r="AS102" s="68">
        <v>0</v>
      </c>
      <c r="AT102" s="68">
        <v>65.5</v>
      </c>
      <c r="AU102" s="68" t="s">
        <v>115</v>
      </c>
      <c r="AV102" s="59"/>
      <c r="AW102" s="59"/>
      <c r="AX102" s="59"/>
      <c r="AY102" s="81">
        <f t="shared" si="16"/>
        <v>13.571428571428571</v>
      </c>
      <c r="AZ102" s="82">
        <f t="shared" si="17"/>
        <v>2.0789473684210528E-2</v>
      </c>
      <c r="BA102" s="82">
        <f t="shared" si="18"/>
        <v>0.10714285714285714</v>
      </c>
      <c r="BB102" s="82">
        <f t="shared" si="19"/>
        <v>3.5014005602240897E-2</v>
      </c>
      <c r="BC102" s="59">
        <v>44288</v>
      </c>
      <c r="BD102" s="59">
        <v>280</v>
      </c>
      <c r="BE102" s="59" t="s">
        <v>184</v>
      </c>
      <c r="BF102" s="59">
        <v>51202080606</v>
      </c>
      <c r="BG102" s="59" t="s">
        <v>156</v>
      </c>
      <c r="BH102" s="59">
        <v>39.127800000000001</v>
      </c>
      <c r="BI102" s="59">
        <v>-86.385200499999996</v>
      </c>
      <c r="BJ102" s="59" t="s">
        <v>92</v>
      </c>
      <c r="BK102" s="59"/>
      <c r="BL102" s="59"/>
      <c r="BM102" s="96">
        <v>1</v>
      </c>
      <c r="BN102" s="96"/>
      <c r="BO102" s="99">
        <v>0.02</v>
      </c>
      <c r="BP102" s="92">
        <v>4.0000000000000001E-3</v>
      </c>
      <c r="BQ102" s="99" t="s">
        <v>103</v>
      </c>
      <c r="BR102" s="99">
        <v>1.2E-2</v>
      </c>
      <c r="BS102" s="92" t="s">
        <v>98</v>
      </c>
      <c r="BT102" s="93">
        <v>1.8302283595782992E-4</v>
      </c>
      <c r="BU102" s="92">
        <v>6</v>
      </c>
      <c r="BV102" s="92">
        <v>0</v>
      </c>
      <c r="BW102" s="92">
        <v>0</v>
      </c>
      <c r="BX102" s="92">
        <v>16</v>
      </c>
      <c r="BY102" s="92">
        <v>8</v>
      </c>
      <c r="BZ102" s="92">
        <v>12</v>
      </c>
      <c r="CA102" s="92">
        <v>8</v>
      </c>
      <c r="CB102" s="92">
        <v>5</v>
      </c>
      <c r="CC102" s="92">
        <v>4</v>
      </c>
      <c r="CD102" s="92">
        <v>3</v>
      </c>
      <c r="CE102" s="92">
        <v>6</v>
      </c>
      <c r="CF102" s="92">
        <v>0</v>
      </c>
      <c r="CG102" s="92">
        <v>0</v>
      </c>
      <c r="CH102" s="92">
        <v>0</v>
      </c>
      <c r="CI102" s="92">
        <v>68</v>
      </c>
      <c r="CJ102" s="92">
        <v>120</v>
      </c>
      <c r="CK102" s="96">
        <v>5.6</v>
      </c>
      <c r="CL102" s="96">
        <v>5</v>
      </c>
    </row>
    <row r="103" spans="1:90" ht="14" customHeight="1" x14ac:dyDescent="0.35">
      <c r="A103" s="87">
        <v>44092</v>
      </c>
      <c r="B103" s="45">
        <v>277</v>
      </c>
      <c r="C103" s="60">
        <v>277</v>
      </c>
      <c r="D103" s="61" t="s">
        <v>254</v>
      </c>
      <c r="E103" s="61" t="s">
        <v>255</v>
      </c>
      <c r="F103" s="59" t="s">
        <v>207</v>
      </c>
      <c r="G103" s="59" t="s">
        <v>185</v>
      </c>
      <c r="H103" s="59">
        <v>51202080604</v>
      </c>
      <c r="I103" s="59">
        <v>39.195999100000002</v>
      </c>
      <c r="J103" s="59">
        <v>-86.297096300000007</v>
      </c>
      <c r="K103" s="59" t="s">
        <v>92</v>
      </c>
      <c r="L103" s="68">
        <v>1</v>
      </c>
      <c r="M103" s="70"/>
      <c r="N103" s="62">
        <v>378</v>
      </c>
      <c r="O103" s="62" t="s">
        <v>93</v>
      </c>
      <c r="P103" s="59">
        <v>18</v>
      </c>
      <c r="Q103" s="59">
        <v>6</v>
      </c>
      <c r="R103" s="70"/>
      <c r="S103" s="62">
        <v>0.5</v>
      </c>
      <c r="T103" s="70"/>
      <c r="U103" s="62">
        <v>1.6E-2</v>
      </c>
      <c r="V103" s="70"/>
      <c r="W103" s="62">
        <v>2E-3</v>
      </c>
      <c r="X103" s="70" t="s">
        <v>94</v>
      </c>
      <c r="Y103" s="62">
        <v>0.1</v>
      </c>
      <c r="Z103" s="70" t="s">
        <v>94</v>
      </c>
      <c r="AA103" s="62">
        <v>7.9000000000000008E-3</v>
      </c>
      <c r="AB103" s="70"/>
      <c r="AC103" s="71">
        <v>4.2000000000000003E-2</v>
      </c>
      <c r="AD103" s="69">
        <v>1.4341139170968799E-2</v>
      </c>
      <c r="AE103" s="62"/>
      <c r="AF103" s="68">
        <v>14</v>
      </c>
      <c r="AG103" s="68">
        <v>0</v>
      </c>
      <c r="AH103" s="68">
        <v>0</v>
      </c>
      <c r="AI103" s="68">
        <v>12</v>
      </c>
      <c r="AJ103" s="68">
        <v>0</v>
      </c>
      <c r="AK103" s="68">
        <v>9</v>
      </c>
      <c r="AL103" s="68">
        <v>5</v>
      </c>
      <c r="AM103" s="68">
        <v>1</v>
      </c>
      <c r="AN103" s="68">
        <v>2</v>
      </c>
      <c r="AO103" s="68">
        <v>3</v>
      </c>
      <c r="AP103" s="68">
        <v>4</v>
      </c>
      <c r="AQ103" s="68">
        <v>1</v>
      </c>
      <c r="AR103" s="68">
        <v>0</v>
      </c>
      <c r="AS103" s="68">
        <v>0</v>
      </c>
      <c r="AT103" s="68">
        <v>51</v>
      </c>
      <c r="AU103" s="68">
        <v>120</v>
      </c>
      <c r="AV103" s="59"/>
      <c r="AW103" s="59"/>
      <c r="AX103" s="59"/>
      <c r="AY103" s="81">
        <f t="shared" si="16"/>
        <v>6.25</v>
      </c>
      <c r="AZ103" s="82">
        <f t="shared" si="17"/>
        <v>7.9000000000000001E-2</v>
      </c>
      <c r="BA103" s="82">
        <f t="shared" si="18"/>
        <v>0.125</v>
      </c>
      <c r="BB103" s="82">
        <f t="shared" si="19"/>
        <v>4.084967320261438E-2</v>
      </c>
      <c r="BC103" s="59">
        <v>44288</v>
      </c>
      <c r="BD103" s="59">
        <v>277</v>
      </c>
      <c r="BE103" s="59" t="s">
        <v>207</v>
      </c>
      <c r="BF103" s="59">
        <v>51202080604</v>
      </c>
      <c r="BG103" s="59" t="s">
        <v>156</v>
      </c>
      <c r="BH103" s="59">
        <v>39.195999100000002</v>
      </c>
      <c r="BI103" s="59">
        <v>-86.297096300000007</v>
      </c>
      <c r="BJ103" s="59" t="s">
        <v>92</v>
      </c>
      <c r="BK103" s="59"/>
      <c r="BL103" s="59"/>
      <c r="BM103" s="96">
        <v>20.3</v>
      </c>
      <c r="BN103" s="96" t="s">
        <v>96</v>
      </c>
      <c r="BO103" s="99">
        <v>2.1999999999999999E-2</v>
      </c>
      <c r="BP103" s="92">
        <v>4.0000000000000001E-3</v>
      </c>
      <c r="BQ103" s="99" t="s">
        <v>103</v>
      </c>
      <c r="BR103" s="99">
        <v>2.4E-2</v>
      </c>
      <c r="BS103" s="92" t="s">
        <v>98</v>
      </c>
      <c r="BT103" s="93">
        <v>1.7433317459562177E-4</v>
      </c>
      <c r="BU103" s="92">
        <v>10</v>
      </c>
      <c r="BV103" s="92">
        <v>5</v>
      </c>
      <c r="BW103" s="92">
        <v>0</v>
      </c>
      <c r="BX103" s="92">
        <v>6</v>
      </c>
      <c r="BY103" s="92">
        <v>3</v>
      </c>
      <c r="BZ103" s="92">
        <v>9</v>
      </c>
      <c r="CA103" s="92">
        <v>5</v>
      </c>
      <c r="CB103" s="92">
        <v>0.5</v>
      </c>
      <c r="CC103" s="92">
        <v>2</v>
      </c>
      <c r="CD103" s="92">
        <v>2</v>
      </c>
      <c r="CE103" s="92">
        <v>4</v>
      </c>
      <c r="CF103" s="92">
        <v>2</v>
      </c>
      <c r="CG103" s="92">
        <v>6</v>
      </c>
      <c r="CH103" s="92">
        <v>7</v>
      </c>
      <c r="CI103" s="92">
        <v>61.5</v>
      </c>
      <c r="CJ103" s="92">
        <v>80</v>
      </c>
      <c r="CK103" s="96">
        <v>5</v>
      </c>
      <c r="CL103" s="96">
        <v>5</v>
      </c>
    </row>
    <row r="104" spans="1:90" ht="14" customHeight="1" x14ac:dyDescent="0.35">
      <c r="A104" s="87">
        <v>44092</v>
      </c>
      <c r="B104" s="45">
        <v>273</v>
      </c>
      <c r="C104" s="60">
        <v>273</v>
      </c>
      <c r="D104" s="61" t="s">
        <v>256</v>
      </c>
      <c r="E104" s="62" t="s">
        <v>257</v>
      </c>
      <c r="F104" s="59" t="s">
        <v>207</v>
      </c>
      <c r="G104" s="59" t="s">
        <v>185</v>
      </c>
      <c r="H104" s="59">
        <v>51202080604</v>
      </c>
      <c r="I104" s="59">
        <v>39.214401199999998</v>
      </c>
      <c r="J104" s="59">
        <v>-86.344497700000005</v>
      </c>
      <c r="K104" s="59" t="s">
        <v>92</v>
      </c>
      <c r="L104" s="68">
        <v>0</v>
      </c>
      <c r="M104" s="70" t="s">
        <v>94</v>
      </c>
      <c r="N104" s="62">
        <v>1</v>
      </c>
      <c r="O104" s="62" t="s">
        <v>93</v>
      </c>
      <c r="P104" s="59">
        <v>14.4</v>
      </c>
      <c r="Q104" s="59">
        <v>6</v>
      </c>
      <c r="R104" s="70"/>
      <c r="S104" s="62">
        <v>2.2000000000000002</v>
      </c>
      <c r="T104" s="70"/>
      <c r="U104" s="62">
        <v>1.7000000000000001E-2</v>
      </c>
      <c r="V104" s="70"/>
      <c r="W104" s="62">
        <v>3.0000000000000001E-3</v>
      </c>
      <c r="X104" s="70" t="s">
        <v>94</v>
      </c>
      <c r="Y104" s="62">
        <v>0.1</v>
      </c>
      <c r="Z104" s="70"/>
      <c r="AA104" s="62">
        <v>1.2999999999999999E-2</v>
      </c>
      <c r="AB104" s="70"/>
      <c r="AC104" s="71">
        <v>2.7E-2</v>
      </c>
      <c r="AD104" s="69">
        <v>7.0363209282388057E-3</v>
      </c>
      <c r="AE104" s="62"/>
      <c r="AF104" s="68">
        <v>10</v>
      </c>
      <c r="AG104" s="68">
        <v>5</v>
      </c>
      <c r="AH104" s="68">
        <v>5</v>
      </c>
      <c r="AI104" s="68">
        <v>12</v>
      </c>
      <c r="AJ104" s="68">
        <v>3</v>
      </c>
      <c r="AK104" s="68">
        <v>6</v>
      </c>
      <c r="AL104" s="68">
        <v>5</v>
      </c>
      <c r="AM104" s="68">
        <v>3.7</v>
      </c>
      <c r="AN104" s="68">
        <v>2</v>
      </c>
      <c r="AO104" s="68">
        <v>2</v>
      </c>
      <c r="AP104" s="68">
        <v>2</v>
      </c>
      <c r="AQ104" s="68">
        <v>0</v>
      </c>
      <c r="AR104" s="68">
        <v>0</v>
      </c>
      <c r="AS104" s="68">
        <v>3.5</v>
      </c>
      <c r="AT104" s="68">
        <v>59.2</v>
      </c>
      <c r="AU104" s="68">
        <v>15</v>
      </c>
      <c r="AV104" s="59"/>
      <c r="AW104" s="59"/>
      <c r="AX104" s="59"/>
      <c r="AY104" s="81">
        <f t="shared" si="16"/>
        <v>5.8823529411764701</v>
      </c>
      <c r="AZ104" s="82">
        <f t="shared" si="17"/>
        <v>0.12999999999999998</v>
      </c>
      <c r="BA104" s="82">
        <f t="shared" si="18"/>
        <v>0.1764705882352941</v>
      </c>
      <c r="BB104" s="82">
        <f t="shared" si="19"/>
        <v>5.7670126874279123E-2</v>
      </c>
      <c r="BC104" s="59">
        <v>44288</v>
      </c>
      <c r="BD104" s="59">
        <v>273</v>
      </c>
      <c r="BE104" s="59" t="s">
        <v>207</v>
      </c>
      <c r="BF104" s="59">
        <v>51202080604</v>
      </c>
      <c r="BG104" s="59" t="s">
        <v>156</v>
      </c>
      <c r="BH104" s="59">
        <v>39.214401199999998</v>
      </c>
      <c r="BI104" s="59">
        <v>-86.344497700000005</v>
      </c>
      <c r="BJ104" s="59" t="s">
        <v>92</v>
      </c>
      <c r="BK104" s="59"/>
      <c r="BL104" s="59"/>
      <c r="BM104" s="96">
        <v>1</v>
      </c>
      <c r="BN104" s="96">
        <v>0.59999999999993392</v>
      </c>
      <c r="BO104" s="99">
        <v>0.10299999999999999</v>
      </c>
      <c r="BP104" s="92">
        <v>2.7E-2</v>
      </c>
      <c r="BQ104" s="99" t="s">
        <v>103</v>
      </c>
      <c r="BR104" s="99">
        <v>1.7000000000000001E-2</v>
      </c>
      <c r="BS104" s="92" t="s">
        <v>98</v>
      </c>
      <c r="BT104" s="93">
        <v>1.8903330013787928E-4</v>
      </c>
      <c r="BU104" s="92">
        <v>10</v>
      </c>
      <c r="BV104" s="92">
        <v>0</v>
      </c>
      <c r="BW104" s="92">
        <v>5</v>
      </c>
      <c r="BX104" s="92">
        <v>8</v>
      </c>
      <c r="BY104" s="92">
        <v>3</v>
      </c>
      <c r="BZ104" s="92">
        <v>9</v>
      </c>
      <c r="CA104" s="92">
        <v>5</v>
      </c>
      <c r="CB104" s="92">
        <v>2.5</v>
      </c>
      <c r="CC104" s="92">
        <v>2</v>
      </c>
      <c r="CD104" s="92">
        <v>2</v>
      </c>
      <c r="CE104" s="92">
        <v>4</v>
      </c>
      <c r="CF104" s="92">
        <v>1</v>
      </c>
      <c r="CG104" s="92">
        <v>4</v>
      </c>
      <c r="CH104" s="92">
        <v>4</v>
      </c>
      <c r="CI104" s="92">
        <v>59.5</v>
      </c>
      <c r="CJ104" s="92">
        <v>120</v>
      </c>
      <c r="CK104" s="96">
        <v>6</v>
      </c>
      <c r="CL104" s="96">
        <v>5</v>
      </c>
    </row>
    <row r="105" spans="1:90" ht="14" customHeight="1" x14ac:dyDescent="0.35">
      <c r="A105" s="87">
        <v>44092</v>
      </c>
      <c r="B105" s="45">
        <v>262</v>
      </c>
      <c r="C105" s="60">
        <v>262</v>
      </c>
      <c r="D105" s="61" t="s">
        <v>258</v>
      </c>
      <c r="E105" s="62" t="s">
        <v>257</v>
      </c>
      <c r="F105" s="59" t="s">
        <v>207</v>
      </c>
      <c r="G105" s="59" t="s">
        <v>185</v>
      </c>
      <c r="H105" s="59">
        <v>51202080604</v>
      </c>
      <c r="I105" s="59">
        <v>39.176601400000003</v>
      </c>
      <c r="J105" s="59">
        <v>-86.339798000000002</v>
      </c>
      <c r="K105" s="59" t="s">
        <v>92</v>
      </c>
      <c r="L105" s="68">
        <v>0</v>
      </c>
      <c r="M105" s="70"/>
      <c r="N105" s="62">
        <v>4.0999999999999996</v>
      </c>
      <c r="O105" s="62" t="s">
        <v>93</v>
      </c>
      <c r="P105" s="59">
        <v>17.8</v>
      </c>
      <c r="Q105" s="59">
        <v>6</v>
      </c>
      <c r="R105" s="70"/>
      <c r="S105" s="62">
        <v>1.2</v>
      </c>
      <c r="T105" s="70"/>
      <c r="U105" s="62">
        <v>1.4E-2</v>
      </c>
      <c r="V105" s="70" t="s">
        <v>94</v>
      </c>
      <c r="W105" s="62">
        <v>1.9E-3</v>
      </c>
      <c r="X105" s="70"/>
      <c r="Y105" s="62">
        <v>0.105</v>
      </c>
      <c r="Z105" s="70" t="s">
        <v>94</v>
      </c>
      <c r="AA105" s="62">
        <v>7.9000000000000008E-3</v>
      </c>
      <c r="AB105" s="70"/>
      <c r="AC105" s="71">
        <v>2.1000000000000001E-2</v>
      </c>
      <c r="AD105" s="69">
        <v>7.0649731413885281E-3</v>
      </c>
      <c r="AE105" s="62"/>
      <c r="AF105" s="68">
        <v>14</v>
      </c>
      <c r="AG105" s="68">
        <v>5</v>
      </c>
      <c r="AH105" s="68">
        <v>0</v>
      </c>
      <c r="AI105" s="68">
        <v>8</v>
      </c>
      <c r="AJ105" s="68">
        <v>6</v>
      </c>
      <c r="AK105" s="68">
        <v>6</v>
      </c>
      <c r="AL105" s="68">
        <v>6.5</v>
      </c>
      <c r="AM105" s="68">
        <v>3.7</v>
      </c>
      <c r="AN105" s="68">
        <v>2</v>
      </c>
      <c r="AO105" s="68">
        <v>2</v>
      </c>
      <c r="AP105" s="68">
        <v>4</v>
      </c>
      <c r="AQ105" s="68">
        <v>2</v>
      </c>
      <c r="AR105" s="68">
        <v>4</v>
      </c>
      <c r="AS105" s="68">
        <v>3.5</v>
      </c>
      <c r="AT105" s="68">
        <v>66.7</v>
      </c>
      <c r="AU105" s="68">
        <v>175</v>
      </c>
      <c r="AV105" s="59"/>
      <c r="AW105" s="59"/>
      <c r="AX105" s="59"/>
      <c r="AY105" s="81">
        <f t="shared" si="16"/>
        <v>7.5</v>
      </c>
      <c r="AZ105" s="82">
        <f t="shared" si="17"/>
        <v>7.5238095238095243E-2</v>
      </c>
      <c r="BA105" s="82">
        <f t="shared" si="18"/>
        <v>0.1357142857142857</v>
      </c>
      <c r="BB105" s="82">
        <f t="shared" si="19"/>
        <v>4.4351073762838464E-2</v>
      </c>
      <c r="BC105" s="59">
        <v>44288</v>
      </c>
      <c r="BD105" s="59">
        <v>262</v>
      </c>
      <c r="BE105" s="59" t="s">
        <v>207</v>
      </c>
      <c r="BF105" s="59">
        <v>51202080604</v>
      </c>
      <c r="BG105" s="59" t="s">
        <v>156</v>
      </c>
      <c r="BH105" s="59">
        <v>39.176601400000003</v>
      </c>
      <c r="BI105" s="59">
        <v>-86.339798000000002</v>
      </c>
      <c r="BJ105" s="59" t="s">
        <v>92</v>
      </c>
      <c r="BK105" s="59"/>
      <c r="BL105" s="59"/>
      <c r="BM105" s="96">
        <v>0</v>
      </c>
      <c r="BN105" s="96">
        <v>3.4000000000000696</v>
      </c>
      <c r="BO105" s="99">
        <v>0.04</v>
      </c>
      <c r="BP105" s="92">
        <v>4.0000000000000001E-3</v>
      </c>
      <c r="BQ105" s="99">
        <v>0.34899999999999998</v>
      </c>
      <c r="BR105" s="99">
        <v>0.15</v>
      </c>
      <c r="BS105" s="92" t="s">
        <v>98</v>
      </c>
      <c r="BT105" s="93">
        <v>2.4017307318652968E-5</v>
      </c>
      <c r="BU105" s="92">
        <v>14</v>
      </c>
      <c r="BV105" s="92">
        <v>0</v>
      </c>
      <c r="BW105" s="92">
        <v>0</v>
      </c>
      <c r="BX105" s="92">
        <v>10</v>
      </c>
      <c r="BY105" s="92">
        <v>6</v>
      </c>
      <c r="BZ105" s="92">
        <v>6</v>
      </c>
      <c r="CA105" s="92">
        <v>8</v>
      </c>
      <c r="CB105" s="92">
        <v>2</v>
      </c>
      <c r="CC105" s="92">
        <v>2</v>
      </c>
      <c r="CD105" s="92">
        <v>2</v>
      </c>
      <c r="CE105" s="92">
        <v>4</v>
      </c>
      <c r="CF105" s="92">
        <v>1</v>
      </c>
      <c r="CG105" s="92">
        <v>0</v>
      </c>
      <c r="CH105" s="92">
        <v>7</v>
      </c>
      <c r="CI105" s="92">
        <v>62</v>
      </c>
      <c r="CJ105" s="92">
        <v>120</v>
      </c>
      <c r="CK105" s="96">
        <v>9</v>
      </c>
      <c r="CL105" s="96">
        <v>4</v>
      </c>
    </row>
    <row r="106" spans="1:90" ht="14" customHeight="1" x14ac:dyDescent="0.35">
      <c r="A106" s="87">
        <v>44092</v>
      </c>
      <c r="B106" s="45">
        <v>258</v>
      </c>
      <c r="C106" s="60">
        <v>258</v>
      </c>
      <c r="D106" s="61" t="s">
        <v>259</v>
      </c>
      <c r="E106" s="61" t="s">
        <v>212</v>
      </c>
      <c r="F106" s="59" t="s">
        <v>184</v>
      </c>
      <c r="G106" s="59" t="s">
        <v>185</v>
      </c>
      <c r="H106" s="59">
        <v>51202080606</v>
      </c>
      <c r="I106" s="59">
        <v>39.147701300000001</v>
      </c>
      <c r="J106" s="59">
        <v>-86.407402000000005</v>
      </c>
      <c r="K106" s="59" t="s">
        <v>92</v>
      </c>
      <c r="L106" s="68">
        <v>0</v>
      </c>
      <c r="M106" s="70"/>
      <c r="N106" s="62">
        <v>186</v>
      </c>
      <c r="O106" s="62" t="s">
        <v>93</v>
      </c>
      <c r="P106" s="59">
        <v>17</v>
      </c>
      <c r="Q106" s="59">
        <v>6</v>
      </c>
      <c r="R106" s="70"/>
      <c r="S106" s="62">
        <v>7.8</v>
      </c>
      <c r="T106" s="70"/>
      <c r="U106" s="62">
        <v>2.4E-2</v>
      </c>
      <c r="V106" s="70"/>
      <c r="W106" s="62">
        <v>2E-3</v>
      </c>
      <c r="X106" s="70"/>
      <c r="Y106" s="62">
        <v>0.16200000000000001</v>
      </c>
      <c r="Z106" s="70" t="s">
        <v>94</v>
      </c>
      <c r="AA106" s="62">
        <v>7.9000000000000008E-3</v>
      </c>
      <c r="AB106" s="70"/>
      <c r="AC106" s="71">
        <v>2.9000000000000001E-2</v>
      </c>
      <c r="AD106" s="69">
        <v>9.1923704131336003E-3</v>
      </c>
      <c r="AE106" s="62"/>
      <c r="AF106" s="68">
        <v>0</v>
      </c>
      <c r="AG106" s="68">
        <v>0</v>
      </c>
      <c r="AH106" s="68">
        <v>0</v>
      </c>
      <c r="AI106" s="68">
        <v>6</v>
      </c>
      <c r="AJ106" s="68">
        <v>3</v>
      </c>
      <c r="AK106" s="68">
        <v>9</v>
      </c>
      <c r="AL106" s="68">
        <v>5</v>
      </c>
      <c r="AM106" s="68">
        <v>5</v>
      </c>
      <c r="AN106" s="68">
        <v>0</v>
      </c>
      <c r="AO106" s="68">
        <v>2</v>
      </c>
      <c r="AP106" s="68">
        <v>6</v>
      </c>
      <c r="AQ106" s="68">
        <v>1</v>
      </c>
      <c r="AR106" s="68">
        <v>0</v>
      </c>
      <c r="AS106" s="68">
        <v>0</v>
      </c>
      <c r="AT106" s="68">
        <v>37</v>
      </c>
      <c r="AU106" s="68">
        <v>120</v>
      </c>
      <c r="AV106" s="59"/>
      <c r="AW106" s="59"/>
      <c r="AX106" s="59"/>
      <c r="AY106" s="81">
        <f t="shared" si="16"/>
        <v>6.75</v>
      </c>
      <c r="AZ106" s="82">
        <f t="shared" si="17"/>
        <v>4.8765432098765438E-2</v>
      </c>
      <c r="BA106" s="82">
        <f t="shared" si="18"/>
        <v>8.3333333333333329E-2</v>
      </c>
      <c r="BB106" s="82">
        <f t="shared" si="19"/>
        <v>2.7233115468409584E-2</v>
      </c>
      <c r="BC106" s="59">
        <v>44288</v>
      </c>
      <c r="BD106" s="59">
        <v>258</v>
      </c>
      <c r="BE106" s="59" t="s">
        <v>184</v>
      </c>
      <c r="BF106" s="59">
        <v>51202080606</v>
      </c>
      <c r="BG106" s="59" t="s">
        <v>156</v>
      </c>
      <c r="BH106" s="59">
        <v>39.147701300000001</v>
      </c>
      <c r="BI106" s="59">
        <v>-86.407402000000005</v>
      </c>
      <c r="BJ106" s="59" t="s">
        <v>92</v>
      </c>
      <c r="BK106" s="59"/>
      <c r="BL106" s="59"/>
      <c r="BM106" s="96">
        <v>9.3000000000000007</v>
      </c>
      <c r="BN106" s="96" t="s">
        <v>96</v>
      </c>
      <c r="BO106" s="99">
        <v>2.7E-2</v>
      </c>
      <c r="BP106" s="92">
        <v>6.0000000000000001E-3</v>
      </c>
      <c r="BQ106" s="99">
        <v>0.82899999999999996</v>
      </c>
      <c r="BR106" s="99">
        <v>0.27900000000000003</v>
      </c>
      <c r="BS106" s="92" t="s">
        <v>98</v>
      </c>
      <c r="BT106" s="93">
        <v>1.8903559732505979E-5</v>
      </c>
      <c r="BU106" s="92">
        <v>0</v>
      </c>
      <c r="BV106" s="92">
        <v>0</v>
      </c>
      <c r="BW106" s="92">
        <v>0</v>
      </c>
      <c r="BX106" s="92">
        <v>0</v>
      </c>
      <c r="BY106" s="92">
        <v>3</v>
      </c>
      <c r="BZ106" s="92">
        <v>9</v>
      </c>
      <c r="CA106" s="92">
        <v>5</v>
      </c>
      <c r="CB106" s="92">
        <v>2.5</v>
      </c>
      <c r="CC106" s="92">
        <v>2</v>
      </c>
      <c r="CD106" s="92">
        <v>3</v>
      </c>
      <c r="CE106" s="92">
        <v>8</v>
      </c>
      <c r="CF106" s="92">
        <v>1</v>
      </c>
      <c r="CG106" s="92">
        <v>0</v>
      </c>
      <c r="CH106" s="92">
        <v>0</v>
      </c>
      <c r="CI106" s="92">
        <v>33.5</v>
      </c>
      <c r="CJ106" s="92">
        <v>120</v>
      </c>
      <c r="CK106" s="96">
        <v>6</v>
      </c>
      <c r="CL106" s="96">
        <v>4</v>
      </c>
    </row>
    <row r="107" spans="1:90" ht="14" customHeight="1" x14ac:dyDescent="0.35">
      <c r="A107" s="87">
        <v>44092</v>
      </c>
      <c r="B107" s="45">
        <v>256</v>
      </c>
      <c r="C107" s="60">
        <v>256</v>
      </c>
      <c r="D107" s="61" t="s">
        <v>260</v>
      </c>
      <c r="E107" s="61" t="s">
        <v>183</v>
      </c>
      <c r="F107" s="59" t="s">
        <v>207</v>
      </c>
      <c r="G107" s="59" t="s">
        <v>185</v>
      </c>
      <c r="H107" s="59">
        <v>51202080604</v>
      </c>
      <c r="I107" s="59">
        <v>39.1731987</v>
      </c>
      <c r="J107" s="59">
        <v>-86.319396999999995</v>
      </c>
      <c r="K107" s="59" t="s">
        <v>92</v>
      </c>
      <c r="L107" s="68">
        <v>0</v>
      </c>
      <c r="M107" s="70"/>
      <c r="N107" s="62">
        <v>4</v>
      </c>
      <c r="O107" s="62" t="s">
        <v>93</v>
      </c>
      <c r="P107" s="59">
        <v>17.8</v>
      </c>
      <c r="Q107" s="59">
        <v>6</v>
      </c>
      <c r="R107" s="70"/>
      <c r="S107" s="62">
        <v>6.7</v>
      </c>
      <c r="T107" s="70"/>
      <c r="U107" s="62">
        <v>0.02</v>
      </c>
      <c r="V107" s="70"/>
      <c r="W107" s="62">
        <v>3.0000000000000001E-3</v>
      </c>
      <c r="X107" s="70"/>
      <c r="Y107" s="62">
        <v>0.251</v>
      </c>
      <c r="Z107" s="70" t="s">
        <v>94</v>
      </c>
      <c r="AA107" s="62">
        <v>7.9000000000000008E-3</v>
      </c>
      <c r="AB107" s="70" t="s">
        <v>94</v>
      </c>
      <c r="AC107" s="71">
        <v>1.4E-2</v>
      </c>
      <c r="AD107" s="69">
        <v>4.7099820942590178E-3</v>
      </c>
      <c r="AE107" s="62"/>
      <c r="AF107" s="68">
        <v>5.3</v>
      </c>
      <c r="AG107" s="68">
        <v>0</v>
      </c>
      <c r="AH107" s="68">
        <v>0</v>
      </c>
      <c r="AI107" s="68">
        <v>14</v>
      </c>
      <c r="AJ107" s="68">
        <v>3</v>
      </c>
      <c r="AK107" s="68">
        <v>0</v>
      </c>
      <c r="AL107" s="68">
        <v>5</v>
      </c>
      <c r="AM107" s="68">
        <v>2.5</v>
      </c>
      <c r="AN107" s="68">
        <v>0</v>
      </c>
      <c r="AO107" s="68">
        <v>2</v>
      </c>
      <c r="AP107" s="68">
        <v>8</v>
      </c>
      <c r="AQ107" s="68">
        <v>1</v>
      </c>
      <c r="AR107" s="68">
        <v>4</v>
      </c>
      <c r="AS107" s="68">
        <v>4</v>
      </c>
      <c r="AT107" s="68">
        <v>48.8</v>
      </c>
      <c r="AU107" s="68">
        <v>175</v>
      </c>
      <c r="AV107" s="59"/>
      <c r="AW107" s="59"/>
      <c r="AX107" s="59"/>
      <c r="AY107" s="81">
        <f t="shared" si="16"/>
        <v>12.549999999999999</v>
      </c>
      <c r="AZ107" s="82">
        <f t="shared" si="17"/>
        <v>3.1474103585657373E-2</v>
      </c>
      <c r="BA107" s="82">
        <f t="shared" si="18"/>
        <v>0.15</v>
      </c>
      <c r="BB107" s="82">
        <f t="shared" si="19"/>
        <v>4.9019607843137254E-2</v>
      </c>
      <c r="BC107" s="59">
        <v>44288</v>
      </c>
      <c r="BD107" s="59">
        <v>256</v>
      </c>
      <c r="BE107" s="59" t="s">
        <v>207</v>
      </c>
      <c r="BF107" s="59">
        <v>51202080604</v>
      </c>
      <c r="BG107" s="59" t="s">
        <v>156</v>
      </c>
      <c r="BH107" s="59">
        <v>39.1731987</v>
      </c>
      <c r="BI107" s="59">
        <v>-86.319396999999995</v>
      </c>
      <c r="BJ107" s="59" t="s">
        <v>186</v>
      </c>
      <c r="BK107" s="59"/>
      <c r="BL107" s="59"/>
      <c r="BM107" s="96"/>
      <c r="BN107" s="96"/>
      <c r="BO107" s="99" t="s">
        <v>102</v>
      </c>
      <c r="BP107" s="92" t="s">
        <v>102</v>
      </c>
      <c r="BQ107" s="99" t="s">
        <v>102</v>
      </c>
      <c r="BR107" s="99" t="s">
        <v>102</v>
      </c>
      <c r="BS107" s="92" t="s">
        <v>102</v>
      </c>
      <c r="BT107" s="93" t="s">
        <v>102</v>
      </c>
      <c r="BU107" s="92">
        <v>0</v>
      </c>
      <c r="BV107" s="92">
        <v>0</v>
      </c>
      <c r="BW107" s="92">
        <v>0</v>
      </c>
      <c r="BX107" s="92">
        <v>8</v>
      </c>
      <c r="BY107" s="92">
        <v>0</v>
      </c>
      <c r="BZ107" s="92">
        <v>9</v>
      </c>
      <c r="CA107" s="92">
        <v>8</v>
      </c>
      <c r="CB107" s="92">
        <v>1</v>
      </c>
      <c r="CC107" s="92">
        <v>2</v>
      </c>
      <c r="CD107" s="92">
        <v>2</v>
      </c>
      <c r="CE107" s="92">
        <v>0</v>
      </c>
      <c r="CF107" s="92">
        <v>1</v>
      </c>
      <c r="CG107" s="92">
        <v>6</v>
      </c>
      <c r="CH107" s="92">
        <v>0</v>
      </c>
      <c r="CI107" s="92">
        <v>37</v>
      </c>
      <c r="CJ107" s="92" t="s">
        <v>115</v>
      </c>
      <c r="CK107" s="96" t="s">
        <v>115</v>
      </c>
      <c r="CL107" s="96" t="s">
        <v>115</v>
      </c>
    </row>
    <row r="108" spans="1:90" ht="14" customHeight="1" x14ac:dyDescent="0.35">
      <c r="A108" s="87">
        <v>44092</v>
      </c>
      <c r="B108" s="45">
        <v>251</v>
      </c>
      <c r="C108" s="60">
        <v>251</v>
      </c>
      <c r="D108" s="61" t="s">
        <v>261</v>
      </c>
      <c r="E108" s="61" t="s">
        <v>183</v>
      </c>
      <c r="F108" s="59" t="s">
        <v>191</v>
      </c>
      <c r="G108" s="59" t="s">
        <v>185</v>
      </c>
      <c r="H108" s="59">
        <v>51202080605</v>
      </c>
      <c r="I108" s="59">
        <v>39.151298500000003</v>
      </c>
      <c r="J108" s="59">
        <v>-86.398498500000002</v>
      </c>
      <c r="K108" s="59" t="s">
        <v>92</v>
      </c>
      <c r="L108" s="68">
        <v>0</v>
      </c>
      <c r="M108" s="70"/>
      <c r="N108" s="62">
        <v>9.8000000000000007</v>
      </c>
      <c r="O108" s="62" t="s">
        <v>93</v>
      </c>
      <c r="P108" s="59"/>
      <c r="Q108" s="59"/>
      <c r="R108" s="70"/>
      <c r="S108" s="62">
        <v>9</v>
      </c>
      <c r="T108" s="70"/>
      <c r="U108" s="62">
        <v>1.6E-2</v>
      </c>
      <c r="V108" s="70"/>
      <c r="W108" s="62">
        <v>3.0000000000000001E-3</v>
      </c>
      <c r="X108" s="70"/>
      <c r="Y108" s="62">
        <v>0.42</v>
      </c>
      <c r="Z108" s="70" t="s">
        <v>94</v>
      </c>
      <c r="AA108" s="62">
        <v>7.9000000000000008E-3</v>
      </c>
      <c r="AB108" s="70"/>
      <c r="AC108" s="71">
        <v>1.6E-2</v>
      </c>
      <c r="AD108" s="69" t="s">
        <v>102</v>
      </c>
      <c r="AE108" s="62"/>
      <c r="AF108" s="68">
        <v>3</v>
      </c>
      <c r="AG108" s="68">
        <v>0</v>
      </c>
      <c r="AH108" s="68">
        <v>0</v>
      </c>
      <c r="AI108" s="68">
        <v>12</v>
      </c>
      <c r="AJ108" s="68">
        <v>8</v>
      </c>
      <c r="AK108" s="68">
        <v>9</v>
      </c>
      <c r="AL108" s="68">
        <v>8</v>
      </c>
      <c r="AM108" s="68">
        <v>4.5</v>
      </c>
      <c r="AN108" s="68">
        <v>4</v>
      </c>
      <c r="AO108" s="68">
        <v>2</v>
      </c>
      <c r="AP108" s="68">
        <v>8</v>
      </c>
      <c r="AQ108" s="68">
        <v>1</v>
      </c>
      <c r="AR108" s="68">
        <v>0</v>
      </c>
      <c r="AS108" s="68">
        <v>0</v>
      </c>
      <c r="AT108" s="68">
        <v>59.5</v>
      </c>
      <c r="AU108" s="68" t="s">
        <v>115</v>
      </c>
      <c r="AV108" s="59"/>
      <c r="AW108" s="59"/>
      <c r="AX108" s="59"/>
      <c r="AY108" s="81">
        <f t="shared" si="16"/>
        <v>26.25</v>
      </c>
      <c r="AZ108" s="82">
        <f t="shared" si="17"/>
        <v>1.8809523809523811E-2</v>
      </c>
      <c r="BA108" s="82">
        <f t="shared" si="18"/>
        <v>0.1875</v>
      </c>
      <c r="BB108" s="82">
        <f t="shared" si="19"/>
        <v>6.1274509803921566E-2</v>
      </c>
      <c r="BC108" s="59">
        <v>44288</v>
      </c>
      <c r="BD108" s="59">
        <v>251</v>
      </c>
      <c r="BE108" s="59" t="s">
        <v>191</v>
      </c>
      <c r="BF108" s="59">
        <v>51202080605</v>
      </c>
      <c r="BG108" s="59" t="s">
        <v>156</v>
      </c>
      <c r="BH108" s="59">
        <v>39.151298500000003</v>
      </c>
      <c r="BI108" s="59">
        <v>-86.398498500000002</v>
      </c>
      <c r="BJ108" s="59" t="s">
        <v>92</v>
      </c>
      <c r="BK108" s="59"/>
      <c r="BL108" s="59"/>
      <c r="BM108" s="96">
        <v>30.5</v>
      </c>
      <c r="BN108" s="96">
        <v>7.999999999999952</v>
      </c>
      <c r="BO108" s="99">
        <v>3.6999999999999998E-2</v>
      </c>
      <c r="BP108" s="92">
        <v>4.0000000000000001E-3</v>
      </c>
      <c r="BQ108" s="99">
        <v>0.30299999999999999</v>
      </c>
      <c r="BR108" s="99">
        <v>0.16900000000000001</v>
      </c>
      <c r="BS108" s="92" t="s">
        <v>98</v>
      </c>
      <c r="BT108" s="93">
        <v>2.5982901965156395E-4</v>
      </c>
      <c r="BU108" s="92">
        <v>0</v>
      </c>
      <c r="BV108" s="92">
        <v>0</v>
      </c>
      <c r="BW108" s="92">
        <v>0</v>
      </c>
      <c r="BX108" s="92">
        <v>14</v>
      </c>
      <c r="BY108" s="92">
        <v>8</v>
      </c>
      <c r="BZ108" s="92">
        <v>12</v>
      </c>
      <c r="CA108" s="92">
        <v>8</v>
      </c>
      <c r="CB108" s="92">
        <v>3</v>
      </c>
      <c r="CC108" s="92">
        <v>2</v>
      </c>
      <c r="CD108" s="92">
        <v>3</v>
      </c>
      <c r="CE108" s="92">
        <v>8</v>
      </c>
      <c r="CF108" s="92">
        <v>1</v>
      </c>
      <c r="CG108" s="92">
        <v>0</v>
      </c>
      <c r="CH108" s="92">
        <v>0</v>
      </c>
      <c r="CI108" s="92">
        <v>59</v>
      </c>
      <c r="CJ108" s="92">
        <v>120</v>
      </c>
      <c r="CK108" s="96">
        <v>10</v>
      </c>
      <c r="CL108" s="96">
        <v>5</v>
      </c>
    </row>
    <row r="109" spans="1:90" ht="14" customHeight="1" x14ac:dyDescent="0.35">
      <c r="A109" s="87">
        <v>44092</v>
      </c>
      <c r="B109" s="45">
        <v>250</v>
      </c>
      <c r="C109" s="60">
        <v>250</v>
      </c>
      <c r="D109" s="61" t="s">
        <v>262</v>
      </c>
      <c r="E109" s="61" t="s">
        <v>250</v>
      </c>
      <c r="F109" s="59" t="s">
        <v>207</v>
      </c>
      <c r="G109" s="59" t="s">
        <v>185</v>
      </c>
      <c r="H109" s="59">
        <v>51202080604</v>
      </c>
      <c r="I109" s="59">
        <v>39.202701599999997</v>
      </c>
      <c r="J109" s="59">
        <v>-86.220703099999994</v>
      </c>
      <c r="K109" s="59" t="s">
        <v>92</v>
      </c>
      <c r="L109" s="68">
        <v>0</v>
      </c>
      <c r="M109" s="70"/>
      <c r="N109" s="62">
        <v>8.6</v>
      </c>
      <c r="O109" s="62" t="s">
        <v>93</v>
      </c>
      <c r="P109" s="59">
        <v>16</v>
      </c>
      <c r="Q109" s="59">
        <v>6.5</v>
      </c>
      <c r="R109" s="70"/>
      <c r="S109" s="62">
        <v>2.7</v>
      </c>
      <c r="T109" s="70" t="s">
        <v>94</v>
      </c>
      <c r="U109" s="62">
        <v>2E-3</v>
      </c>
      <c r="V109" s="70"/>
      <c r="W109" s="62">
        <v>3.0000000000000001E-3</v>
      </c>
      <c r="X109" s="70" t="s">
        <v>94</v>
      </c>
      <c r="Y109" s="62">
        <v>0.1</v>
      </c>
      <c r="Z109" s="70" t="s">
        <v>94</v>
      </c>
      <c r="AA109" s="62">
        <v>7.9000000000000008E-3</v>
      </c>
      <c r="AB109" s="70"/>
      <c r="AC109" s="71">
        <v>2.1000000000000001E-2</v>
      </c>
      <c r="AD109" s="69">
        <v>1.9334894699011781E-2</v>
      </c>
      <c r="AE109" s="62"/>
      <c r="AF109" s="68">
        <v>10</v>
      </c>
      <c r="AG109" s="68">
        <v>0</v>
      </c>
      <c r="AH109" s="68">
        <v>0</v>
      </c>
      <c r="AI109" s="68">
        <v>16</v>
      </c>
      <c r="AJ109" s="68">
        <v>8</v>
      </c>
      <c r="AK109" s="68">
        <v>9</v>
      </c>
      <c r="AL109" s="68">
        <v>5</v>
      </c>
      <c r="AM109" s="68">
        <v>5</v>
      </c>
      <c r="AN109" s="68">
        <v>2</v>
      </c>
      <c r="AO109" s="68">
        <v>2</v>
      </c>
      <c r="AP109" s="68">
        <v>4</v>
      </c>
      <c r="AQ109" s="68">
        <v>1</v>
      </c>
      <c r="AR109" s="68">
        <v>0</v>
      </c>
      <c r="AS109" s="68">
        <v>3.7</v>
      </c>
      <c r="AT109" s="68">
        <v>65.7</v>
      </c>
      <c r="AU109" s="68">
        <v>185</v>
      </c>
      <c r="AV109" s="59"/>
      <c r="AW109" s="59"/>
      <c r="AX109" s="59"/>
      <c r="AY109" s="81">
        <f t="shared" si="16"/>
        <v>50</v>
      </c>
      <c r="AZ109" s="82">
        <f t="shared" si="17"/>
        <v>7.9000000000000001E-2</v>
      </c>
      <c r="BA109" s="82">
        <f t="shared" si="18"/>
        <v>1.5</v>
      </c>
      <c r="BB109" s="82">
        <f t="shared" si="19"/>
        <v>0.49019607843137253</v>
      </c>
      <c r="BC109" s="59">
        <v>44288</v>
      </c>
      <c r="BD109" s="59">
        <v>250</v>
      </c>
      <c r="BE109" s="59" t="s">
        <v>207</v>
      </c>
      <c r="BF109" s="59">
        <v>51202080604</v>
      </c>
      <c r="BG109" s="59" t="s">
        <v>156</v>
      </c>
      <c r="BH109" s="59">
        <v>39.202701599999997</v>
      </c>
      <c r="BI109" s="59">
        <v>-86.220703099999994</v>
      </c>
      <c r="BJ109" s="59" t="s">
        <v>92</v>
      </c>
      <c r="BK109" s="59"/>
      <c r="BL109" s="59"/>
      <c r="BM109" s="96">
        <v>10.9</v>
      </c>
      <c r="BN109" s="96" t="s">
        <v>96</v>
      </c>
      <c r="BO109" s="99">
        <v>2.35E-2</v>
      </c>
      <c r="BP109" s="92">
        <v>4.0000000000000001E-3</v>
      </c>
      <c r="BQ109" s="99">
        <v>0.10050000000000001</v>
      </c>
      <c r="BR109" s="99">
        <v>4.5999999999999999E-2</v>
      </c>
      <c r="BS109" s="92" t="s">
        <v>98</v>
      </c>
      <c r="BT109" s="93">
        <v>6.2233943829293473E-5</v>
      </c>
      <c r="BU109" s="92">
        <v>10</v>
      </c>
      <c r="BV109" s="92">
        <v>5</v>
      </c>
      <c r="BW109" s="92">
        <v>5</v>
      </c>
      <c r="BX109" s="92">
        <v>18</v>
      </c>
      <c r="BY109" s="92">
        <v>3</v>
      </c>
      <c r="BZ109" s="92">
        <v>9</v>
      </c>
      <c r="CA109" s="92">
        <v>8</v>
      </c>
      <c r="CB109" s="92">
        <v>5</v>
      </c>
      <c r="CC109" s="92">
        <v>0</v>
      </c>
      <c r="CD109" s="92">
        <v>2</v>
      </c>
      <c r="CE109" s="92">
        <v>0</v>
      </c>
      <c r="CF109" s="92">
        <v>5</v>
      </c>
      <c r="CG109" s="92">
        <v>6</v>
      </c>
      <c r="CH109" s="92">
        <v>5.5</v>
      </c>
      <c r="CI109" s="92">
        <v>81.5</v>
      </c>
      <c r="CJ109" s="92">
        <v>100</v>
      </c>
      <c r="CK109" s="96">
        <v>6.5</v>
      </c>
      <c r="CL109" s="96">
        <v>4.5</v>
      </c>
    </row>
    <row r="110" spans="1:90" ht="14" customHeight="1" x14ac:dyDescent="0.35">
      <c r="A110" s="87">
        <v>44092</v>
      </c>
      <c r="B110" s="45">
        <v>239</v>
      </c>
      <c r="C110" s="60">
        <v>239</v>
      </c>
      <c r="D110" s="61" t="s">
        <v>263</v>
      </c>
      <c r="E110" s="61" t="s">
        <v>264</v>
      </c>
      <c r="F110" s="59" t="s">
        <v>196</v>
      </c>
      <c r="G110" s="59" t="s">
        <v>185</v>
      </c>
      <c r="H110" s="59">
        <v>51202080602</v>
      </c>
      <c r="I110" s="59">
        <v>39.242900800000001</v>
      </c>
      <c r="J110" s="59">
        <v>-86.094497700000005</v>
      </c>
      <c r="K110" s="59" t="s">
        <v>114</v>
      </c>
      <c r="L110" s="68"/>
      <c r="M110" s="70"/>
      <c r="N110" s="62"/>
      <c r="O110" s="62"/>
      <c r="P110" s="59"/>
      <c r="Q110" s="59"/>
      <c r="R110" s="70"/>
      <c r="S110" s="62"/>
      <c r="T110" s="70"/>
      <c r="U110" s="62"/>
      <c r="V110" s="70"/>
      <c r="W110" s="62"/>
      <c r="X110" s="70"/>
      <c r="Y110" s="62"/>
      <c r="Z110" s="70"/>
      <c r="AA110" s="62"/>
      <c r="AB110" s="70"/>
      <c r="AC110" s="71"/>
      <c r="AD110" s="69"/>
      <c r="AE110" s="62"/>
      <c r="AF110" s="68">
        <v>10</v>
      </c>
      <c r="AG110" s="68">
        <v>0</v>
      </c>
      <c r="AH110" s="68">
        <v>0</v>
      </c>
      <c r="AI110" s="68">
        <v>10</v>
      </c>
      <c r="AJ110" s="68">
        <v>6</v>
      </c>
      <c r="AK110" s="68">
        <v>6</v>
      </c>
      <c r="AL110" s="68">
        <v>5</v>
      </c>
      <c r="AM110" s="68">
        <v>3.5</v>
      </c>
      <c r="AN110" s="68">
        <v>2</v>
      </c>
      <c r="AO110" s="68">
        <v>3</v>
      </c>
      <c r="AP110" s="68">
        <v>0</v>
      </c>
      <c r="AQ110" s="68">
        <v>0</v>
      </c>
      <c r="AR110" s="68">
        <v>0</v>
      </c>
      <c r="AS110" s="68">
        <v>0</v>
      </c>
      <c r="AT110" s="68">
        <v>45.5</v>
      </c>
      <c r="AU110" s="68" t="s">
        <v>115</v>
      </c>
      <c r="AV110" s="59"/>
      <c r="AW110" s="59"/>
      <c r="AX110" s="59"/>
      <c r="AY110" s="81"/>
      <c r="AZ110" s="82"/>
      <c r="BA110" s="59"/>
      <c r="BB110" s="59"/>
      <c r="BC110" s="59">
        <v>44288</v>
      </c>
      <c r="BD110" s="59">
        <v>239</v>
      </c>
      <c r="BE110" s="59" t="s">
        <v>196</v>
      </c>
      <c r="BF110" s="59">
        <v>51202080602</v>
      </c>
      <c r="BG110" s="59" t="s">
        <v>156</v>
      </c>
      <c r="BH110" s="59">
        <v>39.242900800000001</v>
      </c>
      <c r="BI110" s="59">
        <v>-86.094497700000005</v>
      </c>
      <c r="BJ110" s="59" t="s">
        <v>92</v>
      </c>
      <c r="BK110" s="59"/>
      <c r="BL110" s="59"/>
      <c r="BM110" s="96">
        <v>3</v>
      </c>
      <c r="BN110" s="96">
        <v>4.0000000000000036</v>
      </c>
      <c r="BO110" s="99">
        <v>3.7999999999999999E-2</v>
      </c>
      <c r="BP110" s="92">
        <v>6.0000000000000001E-3</v>
      </c>
      <c r="BQ110" s="99">
        <v>0.315</v>
      </c>
      <c r="BR110" s="99">
        <v>0.126</v>
      </c>
      <c r="BS110" s="92" t="s">
        <v>98</v>
      </c>
      <c r="BT110" s="93">
        <v>2.4017307318652968E-5</v>
      </c>
      <c r="BU110" s="92">
        <v>10</v>
      </c>
      <c r="BV110" s="92">
        <v>0</v>
      </c>
      <c r="BW110" s="92">
        <v>0</v>
      </c>
      <c r="BX110" s="92">
        <v>10</v>
      </c>
      <c r="BY110" s="92">
        <v>8</v>
      </c>
      <c r="BZ110" s="92">
        <v>9</v>
      </c>
      <c r="CA110" s="92">
        <v>5</v>
      </c>
      <c r="CB110" s="92">
        <v>5</v>
      </c>
      <c r="CC110" s="92">
        <v>2</v>
      </c>
      <c r="CD110" s="92">
        <v>3</v>
      </c>
      <c r="CE110" s="92">
        <v>6</v>
      </c>
      <c r="CF110" s="92">
        <v>5</v>
      </c>
      <c r="CG110" s="92">
        <v>6</v>
      </c>
      <c r="CH110" s="92">
        <v>4</v>
      </c>
      <c r="CI110" s="92">
        <v>73</v>
      </c>
      <c r="CJ110" s="92">
        <v>50</v>
      </c>
      <c r="CK110" s="96">
        <v>9</v>
      </c>
      <c r="CL110" s="96">
        <v>4</v>
      </c>
    </row>
    <row r="111" spans="1:90" ht="14" customHeight="1" x14ac:dyDescent="0.35">
      <c r="A111" s="87">
        <v>44092</v>
      </c>
      <c r="B111" s="45">
        <v>232</v>
      </c>
      <c r="C111" s="60">
        <v>232</v>
      </c>
      <c r="D111" s="61" t="s">
        <v>265</v>
      </c>
      <c r="E111" s="62" t="s">
        <v>266</v>
      </c>
      <c r="F111" s="59" t="s">
        <v>202</v>
      </c>
      <c r="G111" s="59" t="s">
        <v>185</v>
      </c>
      <c r="H111" s="59">
        <v>51202080601</v>
      </c>
      <c r="I111" s="59">
        <v>39.270198800000003</v>
      </c>
      <c r="J111" s="59">
        <v>-86.1421967</v>
      </c>
      <c r="K111" s="59" t="s">
        <v>92</v>
      </c>
      <c r="L111" s="68">
        <v>0</v>
      </c>
      <c r="M111" s="70"/>
      <c r="N111" s="62">
        <v>4.0999999999999996</v>
      </c>
      <c r="O111" s="62" t="s">
        <v>93</v>
      </c>
      <c r="P111" s="59">
        <v>25</v>
      </c>
      <c r="Q111" s="59">
        <v>6</v>
      </c>
      <c r="R111" s="70"/>
      <c r="S111" s="62">
        <v>1.8</v>
      </c>
      <c r="T111" s="70" t="s">
        <v>94</v>
      </c>
      <c r="U111" s="62">
        <v>2E-3</v>
      </c>
      <c r="V111" s="70"/>
      <c r="W111" s="62">
        <v>4.0000000000000001E-3</v>
      </c>
      <c r="X111" s="70" t="s">
        <v>94</v>
      </c>
      <c r="Y111" s="62">
        <v>0.1</v>
      </c>
      <c r="Z111" s="70"/>
      <c r="AA111" s="62">
        <v>3.7999999999999999E-2</v>
      </c>
      <c r="AB111" s="70" t="s">
        <v>94</v>
      </c>
      <c r="AC111" s="71">
        <v>1.4E-2</v>
      </c>
      <c r="AD111" s="69">
        <v>1.1498013394100304E-2</v>
      </c>
      <c r="AE111" s="62"/>
      <c r="AF111" s="68">
        <v>6</v>
      </c>
      <c r="AG111" s="68">
        <v>0</v>
      </c>
      <c r="AH111" s="68">
        <v>5</v>
      </c>
      <c r="AI111" s="68">
        <v>10</v>
      </c>
      <c r="AJ111" s="68">
        <v>3</v>
      </c>
      <c r="AK111" s="68">
        <v>9</v>
      </c>
      <c r="AL111" s="68">
        <v>8</v>
      </c>
      <c r="AM111" s="68">
        <v>3</v>
      </c>
      <c r="AN111" s="68">
        <v>2</v>
      </c>
      <c r="AO111" s="68">
        <v>3</v>
      </c>
      <c r="AP111" s="68">
        <v>4</v>
      </c>
      <c r="AQ111" s="68">
        <v>1</v>
      </c>
      <c r="AR111" s="68">
        <v>0</v>
      </c>
      <c r="AS111" s="68">
        <v>0</v>
      </c>
      <c r="AT111" s="68">
        <v>54</v>
      </c>
      <c r="AU111" s="68" t="s">
        <v>115</v>
      </c>
      <c r="AV111" s="59"/>
      <c r="AW111" s="59"/>
      <c r="AX111" s="59"/>
      <c r="AY111" s="81">
        <f>Y111/U111</f>
        <v>50</v>
      </c>
      <c r="AZ111" s="82">
        <f>AA111/Y111</f>
        <v>0.37999999999999995</v>
      </c>
      <c r="BA111" s="82">
        <f>W111/U111</f>
        <v>2</v>
      </c>
      <c r="BB111" s="82">
        <f>W111/(U111*3.06)</f>
        <v>0.65359477124183007</v>
      </c>
      <c r="BC111" s="59">
        <v>44288</v>
      </c>
      <c r="BD111" s="59">
        <v>232</v>
      </c>
      <c r="BE111" s="59" t="s">
        <v>202</v>
      </c>
      <c r="BF111" s="59">
        <v>51202080601</v>
      </c>
      <c r="BG111" s="59" t="s">
        <v>156</v>
      </c>
      <c r="BH111" s="59">
        <v>39.270198800000003</v>
      </c>
      <c r="BI111" s="59">
        <v>-86.1421967</v>
      </c>
      <c r="BJ111" s="59" t="s">
        <v>92</v>
      </c>
      <c r="BK111" s="59"/>
      <c r="BL111" s="59"/>
      <c r="BM111" s="96">
        <v>9.6</v>
      </c>
      <c r="BN111" s="96" t="s">
        <v>96</v>
      </c>
      <c r="BO111" s="99">
        <v>3.2000000000000001E-2</v>
      </c>
      <c r="BP111" s="92">
        <v>1.2999999999999999E-2</v>
      </c>
      <c r="BQ111" s="99">
        <v>0.10299999999999999</v>
      </c>
      <c r="BR111" s="99">
        <v>3.3000000000000002E-2</v>
      </c>
      <c r="BS111" s="92" t="s">
        <v>98</v>
      </c>
      <c r="BT111" s="93">
        <v>1.8903330013787928E-4</v>
      </c>
      <c r="BU111" s="92">
        <v>10</v>
      </c>
      <c r="BV111" s="92">
        <v>5</v>
      </c>
      <c r="BW111" s="92">
        <v>0</v>
      </c>
      <c r="BX111" s="92">
        <v>4</v>
      </c>
      <c r="BY111" s="92">
        <v>3</v>
      </c>
      <c r="BZ111" s="92">
        <v>9</v>
      </c>
      <c r="CA111" s="92">
        <v>5</v>
      </c>
      <c r="CB111" s="92">
        <v>3</v>
      </c>
      <c r="CC111" s="92">
        <v>2</v>
      </c>
      <c r="CD111" s="92">
        <v>2</v>
      </c>
      <c r="CE111" s="92">
        <v>4</v>
      </c>
      <c r="CF111" s="92">
        <v>5</v>
      </c>
      <c r="CG111" s="92">
        <v>4</v>
      </c>
      <c r="CH111" s="92">
        <v>4</v>
      </c>
      <c r="CI111" s="92">
        <v>60</v>
      </c>
      <c r="CJ111" s="92">
        <v>25</v>
      </c>
      <c r="CK111" s="96">
        <v>6</v>
      </c>
      <c r="CL111" s="96">
        <v>5</v>
      </c>
    </row>
    <row r="112" spans="1:90" ht="14" customHeight="1" x14ac:dyDescent="0.35">
      <c r="A112" s="87">
        <v>44092</v>
      </c>
      <c r="B112" s="45">
        <v>231</v>
      </c>
      <c r="C112" s="60">
        <v>231</v>
      </c>
      <c r="D112" s="61" t="s">
        <v>267</v>
      </c>
      <c r="E112" s="61" t="s">
        <v>204</v>
      </c>
      <c r="F112" s="59" t="s">
        <v>191</v>
      </c>
      <c r="G112" s="59" t="s">
        <v>185</v>
      </c>
      <c r="H112" s="59">
        <v>51202080605</v>
      </c>
      <c r="I112" s="59">
        <v>39.167099</v>
      </c>
      <c r="J112" s="59">
        <v>-86.398696900000004</v>
      </c>
      <c r="K112" s="59" t="s">
        <v>92</v>
      </c>
      <c r="L112" s="68">
        <v>0</v>
      </c>
      <c r="M112" s="70"/>
      <c r="N112" s="62">
        <v>18.100000000000001</v>
      </c>
      <c r="O112" s="62" t="s">
        <v>93</v>
      </c>
      <c r="P112" s="59">
        <v>16.5</v>
      </c>
      <c r="Q112" s="59">
        <v>6</v>
      </c>
      <c r="R112" s="70"/>
      <c r="S112" s="62">
        <v>2.5</v>
      </c>
      <c r="T112" s="70" t="s">
        <v>94</v>
      </c>
      <c r="U112" s="62">
        <v>2E-3</v>
      </c>
      <c r="V112" s="70" t="s">
        <v>94</v>
      </c>
      <c r="W112" s="62">
        <v>1.9E-3</v>
      </c>
      <c r="X112" s="70"/>
      <c r="Y112" s="62">
        <v>0.13450000000000001</v>
      </c>
      <c r="Z112" s="70"/>
      <c r="AA112" s="62">
        <v>0.01</v>
      </c>
      <c r="AB112" s="70"/>
      <c r="AC112" s="71">
        <v>3.7999999999999999E-2</v>
      </c>
      <c r="AD112" s="69">
        <v>1.1498013394100304E-2</v>
      </c>
      <c r="AE112" s="62"/>
      <c r="AF112" s="68">
        <v>10</v>
      </c>
      <c r="AG112" s="68">
        <v>0</v>
      </c>
      <c r="AH112" s="68">
        <v>0</v>
      </c>
      <c r="AI112" s="68">
        <v>10</v>
      </c>
      <c r="AJ112" s="68">
        <v>8</v>
      </c>
      <c r="AK112" s="68">
        <v>9</v>
      </c>
      <c r="AL112" s="68">
        <v>5</v>
      </c>
      <c r="AM112" s="68">
        <v>1</v>
      </c>
      <c r="AN112" s="68">
        <v>2</v>
      </c>
      <c r="AO112" s="68">
        <v>2</v>
      </c>
      <c r="AP112" s="68">
        <v>4</v>
      </c>
      <c r="AQ112" s="68">
        <v>1</v>
      </c>
      <c r="AR112" s="68">
        <v>0</v>
      </c>
      <c r="AS112" s="68">
        <v>0</v>
      </c>
      <c r="AT112" s="68">
        <v>52</v>
      </c>
      <c r="AU112" s="68">
        <v>220</v>
      </c>
      <c r="AV112" s="59"/>
      <c r="AW112" s="59"/>
      <c r="AX112" s="59"/>
      <c r="AY112" s="81">
        <f>Y112/U112</f>
        <v>67.25</v>
      </c>
      <c r="AZ112" s="82">
        <f>AA112/Y112</f>
        <v>7.434944237918216E-2</v>
      </c>
      <c r="BA112" s="82">
        <f>W112/U112</f>
        <v>0.95</v>
      </c>
      <c r="BB112" s="82">
        <f>W112/(U112*3.06)</f>
        <v>0.31045751633986923</v>
      </c>
      <c r="BC112" s="59">
        <v>44288</v>
      </c>
      <c r="BD112" s="59">
        <v>231</v>
      </c>
      <c r="BE112" s="59" t="s">
        <v>191</v>
      </c>
      <c r="BF112" s="59">
        <v>51202080605</v>
      </c>
      <c r="BG112" s="59" t="s">
        <v>156</v>
      </c>
      <c r="BH112" s="59">
        <v>39.167099</v>
      </c>
      <c r="BI112" s="59">
        <v>-86.398696900000004</v>
      </c>
      <c r="BJ112" s="59" t="s">
        <v>92</v>
      </c>
      <c r="BK112" s="59"/>
      <c r="BL112" s="59"/>
      <c r="BM112" s="96">
        <v>6.3</v>
      </c>
      <c r="BN112" s="96">
        <v>2.2000000000002018</v>
      </c>
      <c r="BO112" s="99">
        <v>2.3E-2</v>
      </c>
      <c r="BP112" s="92">
        <v>3.0000000000000001E-3</v>
      </c>
      <c r="BQ112" s="99">
        <v>0.35899999999999999</v>
      </c>
      <c r="BR112" s="99">
        <v>0.192</v>
      </c>
      <c r="BS112" s="92" t="s">
        <v>98</v>
      </c>
      <c r="BT112" s="93">
        <v>1.8903330013787928E-4</v>
      </c>
      <c r="BU112" s="92">
        <v>14</v>
      </c>
      <c r="BV112" s="92">
        <v>0</v>
      </c>
      <c r="BW112" s="92">
        <v>0</v>
      </c>
      <c r="BX112" s="92">
        <v>16</v>
      </c>
      <c r="BY112" s="92">
        <v>3</v>
      </c>
      <c r="BZ112" s="92">
        <v>9</v>
      </c>
      <c r="CA112" s="92">
        <v>8</v>
      </c>
      <c r="CB112" s="92">
        <v>4.5</v>
      </c>
      <c r="CC112" s="92">
        <v>0</v>
      </c>
      <c r="CD112" s="92">
        <v>2</v>
      </c>
      <c r="CE112" s="92">
        <v>6</v>
      </c>
      <c r="CF112" s="92">
        <v>1</v>
      </c>
      <c r="CG112" s="92">
        <v>6</v>
      </c>
      <c r="CH112" s="92">
        <v>4</v>
      </c>
      <c r="CI112" s="92">
        <v>73.5</v>
      </c>
      <c r="CJ112" s="92">
        <v>120</v>
      </c>
      <c r="CK112" s="96">
        <v>6</v>
      </c>
      <c r="CL112" s="96">
        <v>5</v>
      </c>
    </row>
    <row r="113" spans="1:90" ht="14" customHeight="1" x14ac:dyDescent="0.35">
      <c r="A113" s="87">
        <v>44092</v>
      </c>
      <c r="B113" s="45">
        <v>226</v>
      </c>
      <c r="C113" s="60">
        <v>226</v>
      </c>
      <c r="D113" s="61" t="s">
        <v>268</v>
      </c>
      <c r="E113" s="62" t="s">
        <v>188</v>
      </c>
      <c r="F113" s="59" t="s">
        <v>202</v>
      </c>
      <c r="G113" s="59" t="s">
        <v>185</v>
      </c>
      <c r="H113" s="59">
        <v>51202080601</v>
      </c>
      <c r="I113" s="59">
        <v>39.316600800000003</v>
      </c>
      <c r="J113" s="59">
        <v>-86.167503400000001</v>
      </c>
      <c r="K113" s="59" t="s">
        <v>92</v>
      </c>
      <c r="L113" s="68">
        <v>1</v>
      </c>
      <c r="M113" s="70"/>
      <c r="N113" s="62">
        <v>4.0999999999999996</v>
      </c>
      <c r="O113" s="62" t="s">
        <v>93</v>
      </c>
      <c r="P113" s="59">
        <v>18.5</v>
      </c>
      <c r="Q113" s="59">
        <v>6</v>
      </c>
      <c r="R113" s="70" t="s">
        <v>94</v>
      </c>
      <c r="S113" s="62">
        <v>0.5</v>
      </c>
      <c r="T113" s="70" t="s">
        <v>94</v>
      </c>
      <c r="U113" s="62">
        <v>2E-3</v>
      </c>
      <c r="V113" s="70"/>
      <c r="W113" s="62">
        <v>8.0000000000000002E-3</v>
      </c>
      <c r="X113" s="70"/>
      <c r="Y113" s="62">
        <v>0.1</v>
      </c>
      <c r="Z113" s="70"/>
      <c r="AA113" s="62">
        <v>4.5999999999999999E-2</v>
      </c>
      <c r="AB113" s="70"/>
      <c r="AC113" s="71">
        <v>1.7000000000000001E-2</v>
      </c>
      <c r="AD113" s="69">
        <v>5.9988844083288372E-3</v>
      </c>
      <c r="AE113" s="62"/>
      <c r="AF113" s="68">
        <v>14</v>
      </c>
      <c r="AG113" s="68">
        <v>5</v>
      </c>
      <c r="AH113" s="68">
        <v>5</v>
      </c>
      <c r="AI113" s="68">
        <v>10</v>
      </c>
      <c r="AJ113" s="68">
        <v>8</v>
      </c>
      <c r="AK113" s="68">
        <v>12</v>
      </c>
      <c r="AL113" s="68">
        <v>5</v>
      </c>
      <c r="AM113" s="68">
        <v>4.5</v>
      </c>
      <c r="AN113" s="68">
        <v>4</v>
      </c>
      <c r="AO113" s="68">
        <v>3</v>
      </c>
      <c r="AP113" s="68">
        <v>0</v>
      </c>
      <c r="AQ113" s="68">
        <v>1</v>
      </c>
      <c r="AR113" s="68">
        <v>4</v>
      </c>
      <c r="AS113" s="68">
        <v>0</v>
      </c>
      <c r="AT113" s="68">
        <v>75.5</v>
      </c>
      <c r="AU113" s="68">
        <v>120</v>
      </c>
      <c r="AV113" s="59"/>
      <c r="AW113" s="59"/>
      <c r="AX113" s="59"/>
      <c r="AY113" s="81">
        <f>Y113/U113</f>
        <v>50</v>
      </c>
      <c r="AZ113" s="82">
        <f>AA113/Y113</f>
        <v>0.45999999999999996</v>
      </c>
      <c r="BA113" s="82">
        <f>W113/U113</f>
        <v>4</v>
      </c>
      <c r="BB113" s="82">
        <f>W113/(U113*3.06)</f>
        <v>1.3071895424836601</v>
      </c>
      <c r="BC113" s="59">
        <v>44288</v>
      </c>
      <c r="BD113" s="59">
        <v>226</v>
      </c>
      <c r="BE113" s="59" t="s">
        <v>202</v>
      </c>
      <c r="BF113" s="59">
        <v>51202080601</v>
      </c>
      <c r="BG113" s="59" t="s">
        <v>156</v>
      </c>
      <c r="BH113" s="59">
        <v>39.316600800000003</v>
      </c>
      <c r="BI113" s="59">
        <v>-86.167503400000001</v>
      </c>
      <c r="BJ113" s="59" t="s">
        <v>92</v>
      </c>
      <c r="BK113" s="59"/>
      <c r="BL113" s="59"/>
      <c r="BM113" s="96">
        <v>9.5</v>
      </c>
      <c r="BN113" s="96" t="s">
        <v>96</v>
      </c>
      <c r="BO113" s="99">
        <v>1.4E-2</v>
      </c>
      <c r="BP113" s="92">
        <v>4.0000000000000001E-3</v>
      </c>
      <c r="BQ113" s="99">
        <v>0.121</v>
      </c>
      <c r="BR113" s="99">
        <v>5.7000000000000002E-2</v>
      </c>
      <c r="BS113" s="92" t="s">
        <v>98</v>
      </c>
      <c r="BT113" s="93">
        <v>1.7433317459562177E-4</v>
      </c>
      <c r="BU113" s="92">
        <v>12</v>
      </c>
      <c r="BV113" s="92">
        <v>5</v>
      </c>
      <c r="BW113" s="92">
        <v>5</v>
      </c>
      <c r="BX113" s="92">
        <v>14</v>
      </c>
      <c r="BY113" s="92">
        <v>8</v>
      </c>
      <c r="BZ113" s="92">
        <v>9</v>
      </c>
      <c r="CA113" s="92">
        <v>5</v>
      </c>
      <c r="CB113" s="92">
        <v>2</v>
      </c>
      <c r="CC113" s="92">
        <v>2</v>
      </c>
      <c r="CD113" s="92">
        <v>2</v>
      </c>
      <c r="CE113" s="92">
        <v>4</v>
      </c>
      <c r="CF113" s="92">
        <v>4</v>
      </c>
      <c r="CG113" s="92">
        <v>5</v>
      </c>
      <c r="CH113" s="92">
        <v>5.5</v>
      </c>
      <c r="CI113" s="92">
        <v>82.5</v>
      </c>
      <c r="CJ113" s="92">
        <v>25</v>
      </c>
      <c r="CK113" s="96">
        <v>5</v>
      </c>
      <c r="CL113" s="96">
        <v>5</v>
      </c>
    </row>
    <row r="114" spans="1:90" ht="14" customHeight="1" x14ac:dyDescent="0.35">
      <c r="A114" s="87">
        <v>44092</v>
      </c>
      <c r="B114" s="45">
        <v>225</v>
      </c>
      <c r="C114" s="60">
        <v>225</v>
      </c>
      <c r="D114" s="61" t="s">
        <v>268</v>
      </c>
      <c r="E114" s="62" t="s">
        <v>183</v>
      </c>
      <c r="F114" s="59" t="s">
        <v>202</v>
      </c>
      <c r="G114" s="59" t="s">
        <v>185</v>
      </c>
      <c r="H114" s="59">
        <v>51202080601</v>
      </c>
      <c r="I114" s="59">
        <v>39.323799100000002</v>
      </c>
      <c r="J114" s="59">
        <v>-86.174400300000002</v>
      </c>
      <c r="K114" s="59" t="s">
        <v>114</v>
      </c>
      <c r="L114" s="68"/>
      <c r="M114" s="70"/>
      <c r="N114" s="62"/>
      <c r="O114" s="62"/>
      <c r="P114" s="59"/>
      <c r="Q114" s="59"/>
      <c r="R114" s="70"/>
      <c r="S114" s="62"/>
      <c r="T114" s="70"/>
      <c r="U114" s="62"/>
      <c r="V114" s="70"/>
      <c r="W114" s="62"/>
      <c r="X114" s="70"/>
      <c r="Y114" s="62"/>
      <c r="Z114" s="70"/>
      <c r="AA114" s="62"/>
      <c r="AB114" s="70"/>
      <c r="AC114" s="71"/>
      <c r="AD114" s="69"/>
      <c r="AE114" s="62"/>
      <c r="AF114" s="68">
        <v>14</v>
      </c>
      <c r="AG114" s="68">
        <v>5</v>
      </c>
      <c r="AH114" s="68">
        <v>5</v>
      </c>
      <c r="AI114" s="68">
        <v>14</v>
      </c>
      <c r="AJ114" s="68">
        <v>8</v>
      </c>
      <c r="AK114" s="68">
        <v>12</v>
      </c>
      <c r="AL114" s="68">
        <v>5</v>
      </c>
      <c r="AM114" s="68">
        <v>4.5</v>
      </c>
      <c r="AN114" s="68">
        <v>4</v>
      </c>
      <c r="AO114" s="68">
        <v>3</v>
      </c>
      <c r="AP114" s="68">
        <v>0</v>
      </c>
      <c r="AQ114" s="68">
        <v>0</v>
      </c>
      <c r="AR114" s="68">
        <v>0</v>
      </c>
      <c r="AS114" s="68">
        <v>0</v>
      </c>
      <c r="AT114" s="68">
        <v>74.5</v>
      </c>
      <c r="AU114" s="68" t="s">
        <v>115</v>
      </c>
      <c r="AV114" s="59"/>
      <c r="AW114" s="59"/>
      <c r="AX114" s="59"/>
      <c r="AY114" s="81"/>
      <c r="AZ114" s="82"/>
      <c r="BA114" s="59"/>
      <c r="BB114" s="59"/>
      <c r="BC114" s="59">
        <v>44288</v>
      </c>
      <c r="BD114" s="59">
        <v>225</v>
      </c>
      <c r="BE114" s="59" t="s">
        <v>202</v>
      </c>
      <c r="BF114" s="59">
        <v>51202080601</v>
      </c>
      <c r="BG114" s="59" t="s">
        <v>156</v>
      </c>
      <c r="BH114" s="59">
        <v>39.323799100000002</v>
      </c>
      <c r="BI114" s="59">
        <v>-86.174400300000002</v>
      </c>
      <c r="BJ114" s="59" t="s">
        <v>92</v>
      </c>
      <c r="BK114" s="59"/>
      <c r="BL114" s="59"/>
      <c r="BM114" s="96">
        <v>3</v>
      </c>
      <c r="BN114" s="96">
        <v>2.0000000000002238</v>
      </c>
      <c r="BO114" s="99">
        <v>4.9000000000000002E-2</v>
      </c>
      <c r="BP114" s="92">
        <v>1.4E-2</v>
      </c>
      <c r="BQ114" s="99">
        <v>0.11599999999999999</v>
      </c>
      <c r="BR114" s="99">
        <v>5.8000000000000003E-2</v>
      </c>
      <c r="BS114" s="92" t="s">
        <v>98</v>
      </c>
      <c r="BT114" s="93">
        <v>1.6068228989907704E-4</v>
      </c>
      <c r="BU114" s="92">
        <v>10</v>
      </c>
      <c r="BV114" s="92">
        <v>5</v>
      </c>
      <c r="BW114" s="92">
        <v>5</v>
      </c>
      <c r="BX114" s="92">
        <v>14</v>
      </c>
      <c r="BY114" s="92">
        <v>8</v>
      </c>
      <c r="BZ114" s="92">
        <v>9</v>
      </c>
      <c r="CA114" s="92">
        <v>5</v>
      </c>
      <c r="CB114" s="92">
        <v>5</v>
      </c>
      <c r="CC114" s="92">
        <v>2</v>
      </c>
      <c r="CD114" s="92">
        <v>3</v>
      </c>
      <c r="CE114" s="92">
        <v>4</v>
      </c>
      <c r="CF114" s="92">
        <v>4</v>
      </c>
      <c r="CG114" s="92">
        <v>4</v>
      </c>
      <c r="CH114" s="92">
        <v>4</v>
      </c>
      <c r="CI114" s="92">
        <v>82</v>
      </c>
      <c r="CJ114" s="92">
        <v>37.5</v>
      </c>
      <c r="CK114" s="96">
        <v>4</v>
      </c>
      <c r="CL114" s="96">
        <v>5</v>
      </c>
    </row>
    <row r="115" spans="1:90" ht="14" customHeight="1" x14ac:dyDescent="0.35">
      <c r="A115" s="87">
        <v>44092</v>
      </c>
      <c r="B115" s="45">
        <v>210</v>
      </c>
      <c r="C115" s="60">
        <v>210</v>
      </c>
      <c r="D115" s="61" t="s">
        <v>269</v>
      </c>
      <c r="E115" s="61" t="s">
        <v>206</v>
      </c>
      <c r="F115" s="59" t="s">
        <v>207</v>
      </c>
      <c r="G115" s="59" t="s">
        <v>185</v>
      </c>
      <c r="H115" s="59">
        <v>51202080604</v>
      </c>
      <c r="I115" s="59">
        <v>39.213699300000002</v>
      </c>
      <c r="J115" s="59">
        <v>-86.274101299999998</v>
      </c>
      <c r="K115" s="59" t="s">
        <v>92</v>
      </c>
      <c r="L115" s="68">
        <v>0</v>
      </c>
      <c r="M115" s="70" t="s">
        <v>94</v>
      </c>
      <c r="N115" s="62">
        <v>1</v>
      </c>
      <c r="O115" s="62" t="s">
        <v>93</v>
      </c>
      <c r="P115" s="59">
        <v>24</v>
      </c>
      <c r="Q115" s="59">
        <v>6</v>
      </c>
      <c r="R115" s="70"/>
      <c r="S115" s="62">
        <v>1.7</v>
      </c>
      <c r="T115" s="70" t="s">
        <v>94</v>
      </c>
      <c r="U115" s="62">
        <v>2E-3</v>
      </c>
      <c r="V115" s="70" t="s">
        <v>94</v>
      </c>
      <c r="W115" s="62">
        <v>1.9E-3</v>
      </c>
      <c r="X115" s="70"/>
      <c r="Y115" s="62">
        <v>0.108</v>
      </c>
      <c r="Z115" s="70" t="s">
        <v>94</v>
      </c>
      <c r="AA115" s="62">
        <v>7.9000000000000008E-3</v>
      </c>
      <c r="AB115" s="70"/>
      <c r="AC115" s="71">
        <v>2.7E-2</v>
      </c>
      <c r="AD115" s="69">
        <v>1.4146066834452133E-2</v>
      </c>
      <c r="AE115" s="62"/>
      <c r="AF115" s="68">
        <v>10</v>
      </c>
      <c r="AG115" s="68">
        <v>0</v>
      </c>
      <c r="AH115" s="68">
        <v>0</v>
      </c>
      <c r="AI115" s="68">
        <v>6</v>
      </c>
      <c r="AJ115" s="68">
        <v>3</v>
      </c>
      <c r="AK115" s="68">
        <v>6</v>
      </c>
      <c r="AL115" s="68">
        <v>5</v>
      </c>
      <c r="AM115" s="68">
        <v>2</v>
      </c>
      <c r="AN115" s="68">
        <v>4</v>
      </c>
      <c r="AO115" s="68">
        <v>2</v>
      </c>
      <c r="AP115" s="68">
        <v>4</v>
      </c>
      <c r="AQ115" s="68">
        <v>1</v>
      </c>
      <c r="AR115" s="68">
        <v>0</v>
      </c>
      <c r="AS115" s="68">
        <v>4</v>
      </c>
      <c r="AT115" s="68">
        <v>47</v>
      </c>
      <c r="AU115" s="68">
        <v>250</v>
      </c>
      <c r="AV115" s="59"/>
      <c r="AW115" s="59"/>
      <c r="AX115" s="59"/>
      <c r="AY115" s="81">
        <f>Y115/U115</f>
        <v>54</v>
      </c>
      <c r="AZ115" s="82">
        <f>AA115/Y115</f>
        <v>7.3148148148148157E-2</v>
      </c>
      <c r="BA115" s="82">
        <f>W115/U115</f>
        <v>0.95</v>
      </c>
      <c r="BB115" s="82">
        <f>W115/(U115*3.06)</f>
        <v>0.31045751633986923</v>
      </c>
      <c r="BC115" s="59">
        <v>44288</v>
      </c>
      <c r="BD115" s="59">
        <v>210</v>
      </c>
      <c r="BE115" s="59" t="s">
        <v>207</v>
      </c>
      <c r="BF115" s="59">
        <v>51202080604</v>
      </c>
      <c r="BG115" s="59" t="s">
        <v>156</v>
      </c>
      <c r="BH115" s="59">
        <v>39.213699300000002</v>
      </c>
      <c r="BI115" s="59">
        <v>-86.274101299999998</v>
      </c>
      <c r="BJ115" s="59" t="s">
        <v>92</v>
      </c>
      <c r="BK115" s="59"/>
      <c r="BL115" s="59"/>
      <c r="BM115" s="96">
        <v>4.0999999999999996</v>
      </c>
      <c r="BN115" s="96" t="s">
        <v>96</v>
      </c>
      <c r="BO115" s="99">
        <v>2.7E-2</v>
      </c>
      <c r="BP115" s="92">
        <v>1.0999999999999999E-2</v>
      </c>
      <c r="BQ115" s="99">
        <v>0.255</v>
      </c>
      <c r="BR115" s="99">
        <v>0.17699999999999999</v>
      </c>
      <c r="BS115" s="92" t="s">
        <v>98</v>
      </c>
      <c r="BT115" s="93">
        <v>5.2500926744621868E-5</v>
      </c>
      <c r="BU115" s="92">
        <v>10</v>
      </c>
      <c r="BV115" s="92">
        <v>5</v>
      </c>
      <c r="BW115" s="92">
        <v>5</v>
      </c>
      <c r="BX115" s="92">
        <v>10</v>
      </c>
      <c r="BY115" s="92">
        <v>3</v>
      </c>
      <c r="BZ115" s="92">
        <v>9</v>
      </c>
      <c r="CA115" s="92">
        <v>5</v>
      </c>
      <c r="CB115" s="92">
        <v>1</v>
      </c>
      <c r="CC115" s="92">
        <v>2</v>
      </c>
      <c r="CD115" s="92">
        <v>2</v>
      </c>
      <c r="CE115" s="92">
        <v>0</v>
      </c>
      <c r="CF115" s="92">
        <v>4</v>
      </c>
      <c r="CG115" s="92">
        <v>6</v>
      </c>
      <c r="CH115" s="92">
        <v>0</v>
      </c>
      <c r="CI115" s="92">
        <v>62</v>
      </c>
      <c r="CJ115" s="92">
        <v>120</v>
      </c>
      <c r="CK115" s="96">
        <v>4.4000000000000004</v>
      </c>
      <c r="CL115" s="96">
        <v>4.5</v>
      </c>
    </row>
    <row r="116" spans="1:90" ht="14" customHeight="1" x14ac:dyDescent="0.35">
      <c r="A116" s="87">
        <v>44092</v>
      </c>
      <c r="B116" s="45">
        <v>208</v>
      </c>
      <c r="C116" s="60">
        <v>208</v>
      </c>
      <c r="D116" s="61" t="s">
        <v>228</v>
      </c>
      <c r="E116" s="61" t="s">
        <v>255</v>
      </c>
      <c r="F116" s="59" t="s">
        <v>207</v>
      </c>
      <c r="G116" s="59" t="s">
        <v>185</v>
      </c>
      <c r="H116" s="59">
        <v>51202080604</v>
      </c>
      <c r="I116" s="59">
        <v>39.213798500000003</v>
      </c>
      <c r="J116" s="59">
        <v>-86.297096300000007</v>
      </c>
      <c r="K116" s="59" t="s">
        <v>114</v>
      </c>
      <c r="L116" s="68"/>
      <c r="M116" s="70"/>
      <c r="N116" s="62"/>
      <c r="O116" s="62"/>
      <c r="P116" s="59"/>
      <c r="Q116" s="59"/>
      <c r="R116" s="70"/>
      <c r="S116" s="62"/>
      <c r="T116" s="70"/>
      <c r="U116" s="62"/>
      <c r="V116" s="70"/>
      <c r="W116" s="62"/>
      <c r="X116" s="70"/>
      <c r="Y116" s="62"/>
      <c r="Z116" s="70"/>
      <c r="AA116" s="62"/>
      <c r="AB116" s="70"/>
      <c r="AC116" s="71"/>
      <c r="AD116" s="69"/>
      <c r="AE116" s="62"/>
      <c r="AF116" s="68">
        <v>12</v>
      </c>
      <c r="AG116" s="68">
        <v>5</v>
      </c>
      <c r="AH116" s="68">
        <v>5</v>
      </c>
      <c r="AI116" s="68">
        <v>10</v>
      </c>
      <c r="AJ116" s="68">
        <v>6</v>
      </c>
      <c r="AK116" s="68">
        <v>9</v>
      </c>
      <c r="AL116" s="68">
        <v>8</v>
      </c>
      <c r="AM116" s="68">
        <v>0</v>
      </c>
      <c r="AN116" s="68">
        <v>2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57</v>
      </c>
      <c r="AU116" s="68" t="s">
        <v>115</v>
      </c>
      <c r="AV116" s="59"/>
      <c r="AW116" s="59"/>
      <c r="AX116" s="59"/>
      <c r="AY116" s="81"/>
      <c r="AZ116" s="82">
        <f>COUNTIF(AZ105:AZ110, "&gt;1")</f>
        <v>0</v>
      </c>
      <c r="BA116" s="59"/>
      <c r="BB116" s="59"/>
      <c r="BC116" s="59">
        <v>44288</v>
      </c>
      <c r="BD116" s="59">
        <v>208</v>
      </c>
      <c r="BE116" s="59" t="s">
        <v>207</v>
      </c>
      <c r="BF116" s="59">
        <v>51202080604</v>
      </c>
      <c r="BG116" s="59" t="s">
        <v>156</v>
      </c>
      <c r="BH116" s="59">
        <v>39.213798500000003</v>
      </c>
      <c r="BI116" s="59">
        <v>-86.297096300000007</v>
      </c>
      <c r="BJ116" s="59" t="s">
        <v>92</v>
      </c>
      <c r="BK116" s="59"/>
      <c r="BL116" s="59"/>
      <c r="BM116" s="96">
        <v>23.1</v>
      </c>
      <c r="BN116" s="96">
        <v>0.60000000000037801</v>
      </c>
      <c r="BO116" s="99">
        <v>1.4999999999999999E-2</v>
      </c>
      <c r="BP116" s="92">
        <v>5.0000000000000001E-3</v>
      </c>
      <c r="BQ116" s="99">
        <v>0.127</v>
      </c>
      <c r="BR116" s="99">
        <v>8.8999999999999996E-2</v>
      </c>
      <c r="BS116" s="92" t="s">
        <v>98</v>
      </c>
      <c r="BT116" s="93">
        <v>2.2187299459434194E-4</v>
      </c>
      <c r="BU116" s="92">
        <v>14</v>
      </c>
      <c r="BV116" s="92">
        <v>0</v>
      </c>
      <c r="BW116" s="92">
        <v>0</v>
      </c>
      <c r="BX116" s="92">
        <v>6</v>
      </c>
      <c r="BY116" s="92">
        <v>6</v>
      </c>
      <c r="BZ116" s="92">
        <v>6</v>
      </c>
      <c r="CA116" s="92">
        <v>0</v>
      </c>
      <c r="CB116" s="92">
        <v>2.5</v>
      </c>
      <c r="CC116" s="92">
        <v>2</v>
      </c>
      <c r="CD116" s="92">
        <v>0</v>
      </c>
      <c r="CE116" s="92">
        <v>4</v>
      </c>
      <c r="CF116" s="92">
        <v>2</v>
      </c>
      <c r="CG116" s="92">
        <v>6</v>
      </c>
      <c r="CH116" s="92">
        <v>7</v>
      </c>
      <c r="CI116" s="92">
        <v>55.5</v>
      </c>
      <c r="CJ116" s="92">
        <v>130</v>
      </c>
      <c r="CK116" s="96">
        <v>8</v>
      </c>
      <c r="CL116" s="96">
        <v>5</v>
      </c>
    </row>
    <row r="117" spans="1:90" ht="14" customHeight="1" x14ac:dyDescent="0.35">
      <c r="A117" s="87">
        <v>44092</v>
      </c>
      <c r="B117" s="45">
        <v>202</v>
      </c>
      <c r="C117" s="60">
        <v>202</v>
      </c>
      <c r="D117" s="61" t="s">
        <v>181</v>
      </c>
      <c r="E117" s="61" t="s">
        <v>194</v>
      </c>
      <c r="F117" s="59" t="s">
        <v>194</v>
      </c>
      <c r="G117" s="59" t="s">
        <v>185</v>
      </c>
      <c r="H117" s="59">
        <v>51202080603</v>
      </c>
      <c r="I117" s="59">
        <v>39.192001300000001</v>
      </c>
      <c r="J117" s="59">
        <v>-86.147903400000004</v>
      </c>
      <c r="K117" s="59" t="s">
        <v>92</v>
      </c>
      <c r="L117" s="68">
        <v>0</v>
      </c>
      <c r="M117" s="70"/>
      <c r="N117" s="62">
        <v>35</v>
      </c>
      <c r="O117" s="62" t="s">
        <v>93</v>
      </c>
      <c r="P117" s="59">
        <v>17</v>
      </c>
      <c r="Q117" s="59">
        <v>6</v>
      </c>
      <c r="R117" s="70"/>
      <c r="S117" s="62">
        <v>0.5</v>
      </c>
      <c r="T117" s="70" t="s">
        <v>94</v>
      </c>
      <c r="U117" s="62">
        <v>2E-3</v>
      </c>
      <c r="V117" s="70"/>
      <c r="W117" s="62">
        <v>3.0000000000000001E-3</v>
      </c>
      <c r="X117" s="70" t="s">
        <v>94</v>
      </c>
      <c r="Y117" s="62">
        <v>0.1</v>
      </c>
      <c r="Z117" s="70"/>
      <c r="AA117" s="62">
        <v>2.9000000000000001E-2</v>
      </c>
      <c r="AB117" s="70"/>
      <c r="AC117" s="71">
        <v>1.4E-2</v>
      </c>
      <c r="AD117" s="69">
        <v>4.4195712562119143E-3</v>
      </c>
      <c r="AE117" s="62"/>
      <c r="AF117" s="68">
        <v>6</v>
      </c>
      <c r="AG117" s="68">
        <v>0</v>
      </c>
      <c r="AH117" s="68">
        <v>0</v>
      </c>
      <c r="AI117" s="68">
        <v>8</v>
      </c>
      <c r="AJ117" s="68">
        <v>3</v>
      </c>
      <c r="AK117" s="68">
        <v>9</v>
      </c>
      <c r="AL117" s="68">
        <v>8</v>
      </c>
      <c r="AM117" s="68">
        <v>1</v>
      </c>
      <c r="AN117" s="68">
        <v>4</v>
      </c>
      <c r="AO117" s="68">
        <v>3</v>
      </c>
      <c r="AP117" s="68">
        <v>4</v>
      </c>
      <c r="AQ117" s="68">
        <v>1</v>
      </c>
      <c r="AR117" s="68">
        <v>0</v>
      </c>
      <c r="AS117" s="68">
        <v>0</v>
      </c>
      <c r="AT117" s="68">
        <v>47</v>
      </c>
      <c r="AU117" s="68">
        <v>175</v>
      </c>
      <c r="AV117" s="59"/>
      <c r="AW117" s="59"/>
      <c r="AX117" s="59"/>
      <c r="AY117" s="81">
        <f>Y117/U117</f>
        <v>50</v>
      </c>
      <c r="AZ117" s="82">
        <f>AA117/Y117</f>
        <v>0.28999999999999998</v>
      </c>
      <c r="BA117" s="82">
        <f>W117/U117</f>
        <v>1.5</v>
      </c>
      <c r="BB117" s="82">
        <f>W117/(U117*3.06)</f>
        <v>0.49019607843137253</v>
      </c>
      <c r="BC117" s="59">
        <v>44288</v>
      </c>
      <c r="BD117" s="59">
        <v>202</v>
      </c>
      <c r="BE117" s="59" t="s">
        <v>194</v>
      </c>
      <c r="BF117" s="59">
        <v>51202080603</v>
      </c>
      <c r="BG117" s="59" t="s">
        <v>156</v>
      </c>
      <c r="BH117" s="59">
        <v>39.192001300000001</v>
      </c>
      <c r="BI117" s="59">
        <v>-86.147903400000004</v>
      </c>
      <c r="BJ117" s="59" t="s">
        <v>92</v>
      </c>
      <c r="BK117" s="59"/>
      <c r="BL117" s="59"/>
      <c r="BM117" s="96">
        <v>12.1</v>
      </c>
      <c r="BN117" s="96" t="s">
        <v>96</v>
      </c>
      <c r="BO117" s="99">
        <v>9.8000000000000004E-2</v>
      </c>
      <c r="BP117" s="92">
        <v>1.0999999999999999E-2</v>
      </c>
      <c r="BQ117" s="99">
        <v>0.26300000000000001</v>
      </c>
      <c r="BR117" s="99">
        <v>0.19800000000000001</v>
      </c>
      <c r="BS117" s="92" t="s">
        <v>98</v>
      </c>
      <c r="BT117" s="93">
        <v>1.6068228989907704E-4</v>
      </c>
      <c r="BU117" s="92">
        <v>10</v>
      </c>
      <c r="BV117" s="92">
        <v>0</v>
      </c>
      <c r="BW117" s="92">
        <v>0</v>
      </c>
      <c r="BX117" s="92">
        <v>14</v>
      </c>
      <c r="BY117" s="92">
        <v>0</v>
      </c>
      <c r="BZ117" s="92">
        <v>9</v>
      </c>
      <c r="CA117" s="92">
        <v>5</v>
      </c>
      <c r="CB117" s="92">
        <v>0.5</v>
      </c>
      <c r="CC117" s="92">
        <v>2</v>
      </c>
      <c r="CD117" s="92">
        <v>3</v>
      </c>
      <c r="CE117" s="92">
        <v>4</v>
      </c>
      <c r="CF117" s="92">
        <v>3</v>
      </c>
      <c r="CG117" s="92">
        <v>6</v>
      </c>
      <c r="CH117" s="92">
        <v>4</v>
      </c>
      <c r="CI117" s="92">
        <v>60.5</v>
      </c>
      <c r="CJ117" s="92">
        <v>50</v>
      </c>
      <c r="CK117" s="96">
        <v>4</v>
      </c>
      <c r="CL117" s="96">
        <v>5</v>
      </c>
    </row>
    <row r="118" spans="1:90" ht="14" customHeight="1" x14ac:dyDescent="0.35">
      <c r="A118" s="87">
        <v>44092</v>
      </c>
      <c r="B118" s="45">
        <v>201</v>
      </c>
      <c r="C118" s="60">
        <v>201</v>
      </c>
      <c r="D118" s="61" t="s">
        <v>181</v>
      </c>
      <c r="E118" s="61" t="s">
        <v>240</v>
      </c>
      <c r="F118" s="59" t="s">
        <v>194</v>
      </c>
      <c r="G118" s="59" t="s">
        <v>185</v>
      </c>
      <c r="H118" s="59">
        <v>51202080603</v>
      </c>
      <c r="I118" s="59">
        <v>39.186798099999997</v>
      </c>
      <c r="J118" s="59">
        <v>-86.146896400000003</v>
      </c>
      <c r="K118" s="59" t="s">
        <v>92</v>
      </c>
      <c r="L118" s="68">
        <v>0</v>
      </c>
      <c r="M118" s="70"/>
      <c r="N118" s="62">
        <v>88.6</v>
      </c>
      <c r="O118" s="62" t="s">
        <v>93</v>
      </c>
      <c r="P118" s="59">
        <v>17</v>
      </c>
      <c r="Q118" s="59">
        <v>6</v>
      </c>
      <c r="R118" s="70"/>
      <c r="S118" s="62">
        <v>1.2</v>
      </c>
      <c r="T118" s="70" t="s">
        <v>94</v>
      </c>
      <c r="U118" s="62">
        <v>2E-3</v>
      </c>
      <c r="V118" s="70"/>
      <c r="W118" s="62">
        <v>3.0000000000000001E-3</v>
      </c>
      <c r="X118" s="70" t="s">
        <v>94</v>
      </c>
      <c r="Y118" s="62">
        <v>0.1</v>
      </c>
      <c r="Z118" s="70"/>
      <c r="AA118" s="62">
        <v>0.01</v>
      </c>
      <c r="AB118" s="70"/>
      <c r="AC118" s="71">
        <v>0.02</v>
      </c>
      <c r="AD118" s="69">
        <v>6.2995753228992759E-3</v>
      </c>
      <c r="AE118" s="62"/>
      <c r="AF118" s="68">
        <v>10</v>
      </c>
      <c r="AG118" s="68">
        <v>5</v>
      </c>
      <c r="AH118" s="68">
        <v>5</v>
      </c>
      <c r="AI118" s="68">
        <v>6</v>
      </c>
      <c r="AJ118" s="68">
        <v>4</v>
      </c>
      <c r="AK118" s="68">
        <v>9</v>
      </c>
      <c r="AL118" s="68">
        <v>5</v>
      </c>
      <c r="AM118" s="68">
        <v>3</v>
      </c>
      <c r="AN118" s="68">
        <v>2</v>
      </c>
      <c r="AO118" s="68">
        <v>2</v>
      </c>
      <c r="AP118" s="68">
        <v>2</v>
      </c>
      <c r="AQ118" s="68">
        <v>1</v>
      </c>
      <c r="AR118" s="68">
        <v>0</v>
      </c>
      <c r="AS118" s="68">
        <v>0</v>
      </c>
      <c r="AT118" s="68">
        <v>54</v>
      </c>
      <c r="AU118" s="68">
        <v>220</v>
      </c>
      <c r="AV118" s="59"/>
      <c r="AW118" s="59"/>
      <c r="AX118" s="59"/>
      <c r="AY118" s="81">
        <f>Y118/U118</f>
        <v>50</v>
      </c>
      <c r="AZ118" s="82">
        <f>AA118/Y118</f>
        <v>9.9999999999999992E-2</v>
      </c>
      <c r="BA118" s="82">
        <f>W118/U118</f>
        <v>1.5</v>
      </c>
      <c r="BB118" s="82">
        <f>W118/(U118*3.06)</f>
        <v>0.49019607843137253</v>
      </c>
      <c r="BC118" s="59">
        <v>44288</v>
      </c>
      <c r="BD118" s="59">
        <v>201</v>
      </c>
      <c r="BE118" s="59" t="s">
        <v>194</v>
      </c>
      <c r="BF118" s="59">
        <v>51202080603</v>
      </c>
      <c r="BG118" s="59" t="s">
        <v>156</v>
      </c>
      <c r="BH118" s="59">
        <v>39.186798099999997</v>
      </c>
      <c r="BI118" s="59">
        <v>-86.146896400000003</v>
      </c>
      <c r="BJ118" s="59" t="s">
        <v>92</v>
      </c>
      <c r="BK118" s="59"/>
      <c r="BL118" s="59"/>
      <c r="BM118" s="96">
        <v>6.2</v>
      </c>
      <c r="BN118" s="96">
        <v>0.62499999999993117</v>
      </c>
      <c r="BO118" s="99">
        <v>2.5000000000000001E-2</v>
      </c>
      <c r="BP118" s="92">
        <v>2E-3</v>
      </c>
      <c r="BQ118" s="99">
        <v>0.48299999999999998</v>
      </c>
      <c r="BR118" s="99">
        <v>0.41399999999999998</v>
      </c>
      <c r="BS118" s="92" t="s">
        <v>98</v>
      </c>
      <c r="BT118" s="93">
        <v>1.535395010040568E-4</v>
      </c>
      <c r="BU118" s="92">
        <v>14</v>
      </c>
      <c r="BV118" s="92">
        <v>0</v>
      </c>
      <c r="BW118" s="92">
        <v>0</v>
      </c>
      <c r="BX118" s="92">
        <v>12</v>
      </c>
      <c r="BY118" s="92">
        <v>3</v>
      </c>
      <c r="BZ118" s="92">
        <v>9</v>
      </c>
      <c r="CA118" s="92">
        <v>5</v>
      </c>
      <c r="CB118" s="92">
        <v>3</v>
      </c>
      <c r="CC118" s="92">
        <v>2</v>
      </c>
      <c r="CD118" s="92">
        <v>3</v>
      </c>
      <c r="CE118" s="92">
        <v>6</v>
      </c>
      <c r="CF118" s="92">
        <v>1.5</v>
      </c>
      <c r="CG118" s="92">
        <v>0</v>
      </c>
      <c r="CH118" s="92">
        <v>4</v>
      </c>
      <c r="CI118" s="92">
        <v>62.5</v>
      </c>
      <c r="CJ118" s="92">
        <v>120</v>
      </c>
      <c r="CK118" s="96">
        <v>3.5</v>
      </c>
      <c r="CL118" s="96">
        <v>5</v>
      </c>
    </row>
    <row r="119" spans="1:90" ht="14" customHeight="1" x14ac:dyDescent="0.35">
      <c r="A119" s="87">
        <v>44092</v>
      </c>
      <c r="B119" s="45">
        <v>141</v>
      </c>
      <c r="C119" s="60">
        <v>141</v>
      </c>
      <c r="D119" s="61" t="s">
        <v>208</v>
      </c>
      <c r="E119" s="61" t="s">
        <v>270</v>
      </c>
      <c r="F119" s="59" t="s">
        <v>271</v>
      </c>
      <c r="G119" s="59" t="s">
        <v>272</v>
      </c>
      <c r="H119" s="59">
        <v>51202080701</v>
      </c>
      <c r="I119" s="59">
        <v>39.107101399999998</v>
      </c>
      <c r="J119" s="59">
        <v>-86.3368988</v>
      </c>
      <c r="K119" s="59" t="s">
        <v>114</v>
      </c>
      <c r="L119" s="68"/>
      <c r="M119" s="70"/>
      <c r="N119" s="62"/>
      <c r="O119" s="62"/>
      <c r="P119" s="59"/>
      <c r="Q119" s="59"/>
      <c r="R119" s="70"/>
      <c r="S119" s="62"/>
      <c r="T119" s="70"/>
      <c r="U119" s="62"/>
      <c r="V119" s="70"/>
      <c r="W119" s="62"/>
      <c r="X119" s="70"/>
      <c r="Y119" s="62"/>
      <c r="Z119" s="70"/>
      <c r="AA119" s="62"/>
      <c r="AB119" s="70"/>
      <c r="AC119" s="71"/>
      <c r="AD119" s="69"/>
      <c r="AE119" s="62"/>
      <c r="AF119" s="68">
        <v>10</v>
      </c>
      <c r="AG119" s="68">
        <v>5</v>
      </c>
      <c r="AH119" s="68">
        <v>5</v>
      </c>
      <c r="AI119" s="68">
        <v>12</v>
      </c>
      <c r="AJ119" s="68">
        <v>3</v>
      </c>
      <c r="AK119" s="68">
        <v>9</v>
      </c>
      <c r="AL119" s="68">
        <v>5</v>
      </c>
      <c r="AM119" s="68">
        <v>5</v>
      </c>
      <c r="AN119" s="68">
        <v>4</v>
      </c>
      <c r="AO119" s="68">
        <v>3</v>
      </c>
      <c r="AP119" s="68">
        <v>0</v>
      </c>
      <c r="AQ119" s="68">
        <v>0</v>
      </c>
      <c r="AR119" s="68">
        <v>0</v>
      </c>
      <c r="AS119" s="68">
        <v>0</v>
      </c>
      <c r="AT119" s="68">
        <v>61</v>
      </c>
      <c r="AU119" s="68" t="s">
        <v>115</v>
      </c>
      <c r="AV119" s="59"/>
      <c r="AW119" s="59"/>
      <c r="AX119" s="59"/>
      <c r="AY119" s="81"/>
      <c r="AZ119" s="82"/>
      <c r="BA119" s="59"/>
      <c r="BB119" s="59"/>
      <c r="BC119" s="59">
        <v>44288</v>
      </c>
      <c r="BD119" s="59">
        <v>141</v>
      </c>
      <c r="BE119" s="59" t="s">
        <v>271</v>
      </c>
      <c r="BF119" s="59">
        <v>51202080701</v>
      </c>
      <c r="BG119" s="59" t="s">
        <v>273</v>
      </c>
      <c r="BH119" s="59">
        <v>39.107101399999998</v>
      </c>
      <c r="BI119" s="59">
        <v>-86.3368988</v>
      </c>
      <c r="BJ119" s="59" t="s">
        <v>92</v>
      </c>
      <c r="BK119" s="59"/>
      <c r="BL119" s="59"/>
      <c r="BM119" s="96">
        <v>14.6</v>
      </c>
      <c r="BN119" s="96" t="s">
        <v>96</v>
      </c>
      <c r="BO119" s="99">
        <v>2.6499999999999999E-2</v>
      </c>
      <c r="BP119" s="92">
        <v>4.0000000000000001E-3</v>
      </c>
      <c r="BQ119" s="99" t="s">
        <v>103</v>
      </c>
      <c r="BR119" s="99">
        <v>5.7000000000000002E-2</v>
      </c>
      <c r="BS119" s="92" t="s">
        <v>98</v>
      </c>
      <c r="BT119" s="93">
        <v>1.6944901146827363E-4</v>
      </c>
      <c r="BU119" s="92">
        <v>6</v>
      </c>
      <c r="BV119" s="92">
        <v>5</v>
      </c>
      <c r="BW119" s="92">
        <v>5</v>
      </c>
      <c r="BX119" s="92">
        <v>14</v>
      </c>
      <c r="BY119" s="92">
        <v>8</v>
      </c>
      <c r="BZ119" s="92">
        <v>9</v>
      </c>
      <c r="CA119" s="92">
        <v>5</v>
      </c>
      <c r="CB119" s="92">
        <v>5</v>
      </c>
      <c r="CC119" s="92">
        <v>2</v>
      </c>
      <c r="CD119" s="92">
        <v>3</v>
      </c>
      <c r="CE119" s="92">
        <v>8</v>
      </c>
      <c r="CF119" s="92">
        <v>1</v>
      </c>
      <c r="CG119" s="92">
        <v>0</v>
      </c>
      <c r="CH119" s="92">
        <v>0</v>
      </c>
      <c r="CI119" s="92">
        <v>71</v>
      </c>
      <c r="CJ119" s="92">
        <v>120</v>
      </c>
      <c r="CK119" s="96">
        <v>4.7</v>
      </c>
      <c r="CL119" s="96">
        <v>5</v>
      </c>
    </row>
    <row r="120" spans="1:90" ht="14" customHeight="1" x14ac:dyDescent="0.35">
      <c r="A120" s="87">
        <v>44092</v>
      </c>
      <c r="B120" s="45">
        <v>128</v>
      </c>
      <c r="C120" s="60">
        <v>128</v>
      </c>
      <c r="D120" s="61" t="s">
        <v>274</v>
      </c>
      <c r="E120" s="61" t="s">
        <v>275</v>
      </c>
      <c r="F120" s="59" t="s">
        <v>276</v>
      </c>
      <c r="G120" s="59" t="s">
        <v>272</v>
      </c>
      <c r="H120" s="59">
        <v>51202080702</v>
      </c>
      <c r="I120" s="59">
        <v>39.114601100000002</v>
      </c>
      <c r="J120" s="59">
        <v>-86.469596899999999</v>
      </c>
      <c r="K120" s="59" t="s">
        <v>114</v>
      </c>
      <c r="L120" s="68"/>
      <c r="M120" s="70"/>
      <c r="N120" s="62"/>
      <c r="O120" s="62"/>
      <c r="P120" s="59"/>
      <c r="Q120" s="59"/>
      <c r="R120" s="70"/>
      <c r="S120" s="62"/>
      <c r="T120" s="70"/>
      <c r="U120" s="62"/>
      <c r="V120" s="70"/>
      <c r="W120" s="62"/>
      <c r="X120" s="70"/>
      <c r="Y120" s="62"/>
      <c r="Z120" s="70"/>
      <c r="AA120" s="62"/>
      <c r="AB120" s="70"/>
      <c r="AC120" s="71"/>
      <c r="AD120" s="69"/>
      <c r="AE120" s="62"/>
      <c r="AF120" s="68">
        <v>14</v>
      </c>
      <c r="AG120" s="68">
        <v>5</v>
      </c>
      <c r="AH120" s="68">
        <v>5</v>
      </c>
      <c r="AI120" s="68">
        <v>6</v>
      </c>
      <c r="AJ120" s="68">
        <v>6</v>
      </c>
      <c r="AK120" s="68">
        <v>9</v>
      </c>
      <c r="AL120" s="68">
        <v>8</v>
      </c>
      <c r="AM120" s="68">
        <v>5</v>
      </c>
      <c r="AN120" s="68">
        <v>2</v>
      </c>
      <c r="AO120" s="68">
        <v>3</v>
      </c>
      <c r="AP120" s="68">
        <v>0</v>
      </c>
      <c r="AQ120" s="68">
        <v>0</v>
      </c>
      <c r="AR120" s="68">
        <v>0</v>
      </c>
      <c r="AS120" s="68">
        <v>0</v>
      </c>
      <c r="AT120" s="68">
        <v>63</v>
      </c>
      <c r="AU120" s="68" t="s">
        <v>115</v>
      </c>
      <c r="AV120" s="59"/>
      <c r="AW120" s="59"/>
      <c r="AX120" s="59"/>
      <c r="AY120" s="81"/>
      <c r="AZ120" s="82"/>
      <c r="BA120" s="59"/>
      <c r="BB120" s="59"/>
      <c r="BC120" s="59">
        <v>44288</v>
      </c>
      <c r="BD120" s="59">
        <v>128</v>
      </c>
      <c r="BE120" s="59" t="s">
        <v>276</v>
      </c>
      <c r="BF120" s="59">
        <v>51202080702</v>
      </c>
      <c r="BG120" s="59" t="s">
        <v>273</v>
      </c>
      <c r="BH120" s="59">
        <v>39.114601100000002</v>
      </c>
      <c r="BI120" s="59">
        <v>-86.469596899999999</v>
      </c>
      <c r="BJ120" s="59" t="s">
        <v>92</v>
      </c>
      <c r="BK120" s="59"/>
      <c r="BL120" s="59"/>
      <c r="BM120" s="96">
        <v>2</v>
      </c>
      <c r="BN120" s="96" t="s">
        <v>96</v>
      </c>
      <c r="BO120" s="99">
        <v>2.4E-2</v>
      </c>
      <c r="BP120" s="92">
        <v>4.0000000000000001E-3</v>
      </c>
      <c r="BQ120" s="99">
        <v>0.442</v>
      </c>
      <c r="BR120" s="99">
        <v>0.36699999999999999</v>
      </c>
      <c r="BS120" s="92" t="s">
        <v>98</v>
      </c>
      <c r="BT120" s="93">
        <v>2.2097938105564917E-4</v>
      </c>
      <c r="BU120" s="92">
        <v>10</v>
      </c>
      <c r="BV120" s="92">
        <v>5</v>
      </c>
      <c r="BW120" s="92">
        <v>0</v>
      </c>
      <c r="BX120" s="92">
        <v>8</v>
      </c>
      <c r="BY120" s="92">
        <v>8</v>
      </c>
      <c r="BZ120" s="92">
        <v>9</v>
      </c>
      <c r="CA120" s="92">
        <v>8</v>
      </c>
      <c r="CB120" s="92">
        <v>4</v>
      </c>
      <c r="CC120" s="92">
        <v>2</v>
      </c>
      <c r="CD120" s="92">
        <v>3</v>
      </c>
      <c r="CE120" s="92">
        <v>4</v>
      </c>
      <c r="CF120" s="92">
        <v>5</v>
      </c>
      <c r="CG120" s="92">
        <v>6</v>
      </c>
      <c r="CH120" s="92">
        <v>4</v>
      </c>
      <c r="CI120" s="92">
        <v>76</v>
      </c>
      <c r="CJ120" s="92">
        <v>120</v>
      </c>
      <c r="CK120" s="96">
        <v>8</v>
      </c>
      <c r="CL120" s="96">
        <v>5</v>
      </c>
    </row>
    <row r="121" spans="1:90" ht="14" customHeight="1" x14ac:dyDescent="0.35">
      <c r="A121" s="87">
        <v>44092</v>
      </c>
      <c r="B121" s="45">
        <v>123</v>
      </c>
      <c r="C121" s="60">
        <v>123</v>
      </c>
      <c r="D121" s="61" t="s">
        <v>209</v>
      </c>
      <c r="E121" s="61" t="s">
        <v>277</v>
      </c>
      <c r="F121" s="59" t="s">
        <v>271</v>
      </c>
      <c r="G121" s="59" t="s">
        <v>272</v>
      </c>
      <c r="H121" s="59">
        <v>51202080701</v>
      </c>
      <c r="I121" s="59">
        <v>39.108100899999997</v>
      </c>
      <c r="J121" s="59">
        <v>-86.313796999999994</v>
      </c>
      <c r="K121" s="59" t="s">
        <v>114</v>
      </c>
      <c r="L121" s="68"/>
      <c r="M121" s="70"/>
      <c r="N121" s="62"/>
      <c r="O121" s="62"/>
      <c r="P121" s="59"/>
      <c r="Q121" s="59"/>
      <c r="R121" s="70"/>
      <c r="S121" s="62"/>
      <c r="T121" s="70"/>
      <c r="U121" s="62"/>
      <c r="V121" s="70"/>
      <c r="W121" s="62"/>
      <c r="X121" s="70"/>
      <c r="Y121" s="62"/>
      <c r="Z121" s="70"/>
      <c r="AA121" s="62"/>
      <c r="AB121" s="70"/>
      <c r="AC121" s="71"/>
      <c r="AD121" s="69"/>
      <c r="AE121" s="62"/>
      <c r="AF121" s="68">
        <v>6</v>
      </c>
      <c r="AG121" s="68">
        <v>5</v>
      </c>
      <c r="AH121" s="68">
        <v>5</v>
      </c>
      <c r="AI121" s="68">
        <v>8</v>
      </c>
      <c r="AJ121" s="68">
        <v>3</v>
      </c>
      <c r="AK121" s="68">
        <v>9</v>
      </c>
      <c r="AL121" s="68">
        <v>8</v>
      </c>
      <c r="AM121" s="68">
        <v>5</v>
      </c>
      <c r="AN121" s="68">
        <v>4</v>
      </c>
      <c r="AO121" s="68">
        <v>3</v>
      </c>
      <c r="AP121" s="68">
        <v>0</v>
      </c>
      <c r="AQ121" s="68">
        <v>0</v>
      </c>
      <c r="AR121" s="68">
        <v>0</v>
      </c>
      <c r="AS121" s="68">
        <v>0</v>
      </c>
      <c r="AT121" s="68">
        <v>56</v>
      </c>
      <c r="AU121" s="68" t="s">
        <v>115</v>
      </c>
      <c r="AV121" s="59"/>
      <c r="AW121" s="59"/>
      <c r="AX121" s="59"/>
      <c r="AY121" s="81"/>
      <c r="AZ121" s="82"/>
      <c r="BA121" s="59"/>
      <c r="BB121" s="59"/>
      <c r="BC121" s="59">
        <v>44288</v>
      </c>
      <c r="BD121" s="59">
        <v>123</v>
      </c>
      <c r="BE121" s="59" t="s">
        <v>271</v>
      </c>
      <c r="BF121" s="59">
        <v>51202080701</v>
      </c>
      <c r="BG121" s="59" t="s">
        <v>273</v>
      </c>
      <c r="BH121" s="59">
        <v>39.108100899999997</v>
      </c>
      <c r="BI121" s="59">
        <v>-86.313796999999994</v>
      </c>
      <c r="BJ121" s="59" t="s">
        <v>92</v>
      </c>
      <c r="BK121" s="59"/>
      <c r="BL121" s="59"/>
      <c r="BM121" s="96">
        <v>1</v>
      </c>
      <c r="BN121" s="96" t="s">
        <v>96</v>
      </c>
      <c r="BO121" s="99">
        <v>2.7E-2</v>
      </c>
      <c r="BP121" s="92">
        <v>0.01</v>
      </c>
      <c r="BQ121" s="99">
        <v>0.129</v>
      </c>
      <c r="BR121" s="99">
        <v>5.3999999999999999E-2</v>
      </c>
      <c r="BS121" s="92" t="s">
        <v>98</v>
      </c>
      <c r="BT121" s="93">
        <v>1.7504998067560071E-4</v>
      </c>
      <c r="BU121" s="92">
        <v>8</v>
      </c>
      <c r="BV121" s="92">
        <v>5</v>
      </c>
      <c r="BW121" s="92">
        <v>5</v>
      </c>
      <c r="BX121" s="92">
        <v>12</v>
      </c>
      <c r="BY121" s="92">
        <v>6</v>
      </c>
      <c r="BZ121" s="92">
        <v>9</v>
      </c>
      <c r="CA121" s="92">
        <v>5</v>
      </c>
      <c r="CB121" s="92">
        <v>5</v>
      </c>
      <c r="CC121" s="92">
        <v>2</v>
      </c>
      <c r="CD121" s="92">
        <v>3</v>
      </c>
      <c r="CE121" s="92">
        <v>4</v>
      </c>
      <c r="CF121" s="92">
        <v>2</v>
      </c>
      <c r="CG121" s="92">
        <v>0</v>
      </c>
      <c r="CH121" s="92">
        <v>0</v>
      </c>
      <c r="CI121" s="92">
        <v>66</v>
      </c>
      <c r="CJ121" s="92">
        <v>120</v>
      </c>
      <c r="CK121" s="96">
        <v>5.0999999999999996</v>
      </c>
      <c r="CL121" s="96">
        <v>5</v>
      </c>
    </row>
    <row r="122" spans="1:90" ht="14" customHeight="1" x14ac:dyDescent="0.35">
      <c r="A122" s="87">
        <v>44092</v>
      </c>
      <c r="B122" s="45">
        <v>115</v>
      </c>
      <c r="C122" s="60">
        <v>115</v>
      </c>
      <c r="D122" s="61" t="s">
        <v>278</v>
      </c>
      <c r="E122" s="61" t="s">
        <v>279</v>
      </c>
      <c r="F122" s="59" t="s">
        <v>276</v>
      </c>
      <c r="G122" s="59" t="s">
        <v>272</v>
      </c>
      <c r="H122" s="59">
        <v>51202080702</v>
      </c>
      <c r="I122" s="59">
        <v>39.099300399999997</v>
      </c>
      <c r="J122" s="59">
        <v>-86.471000700000005</v>
      </c>
      <c r="K122" s="59" t="s">
        <v>114</v>
      </c>
      <c r="L122" s="68"/>
      <c r="M122" s="70"/>
      <c r="N122" s="62"/>
      <c r="O122" s="62"/>
      <c r="P122" s="59"/>
      <c r="Q122" s="59"/>
      <c r="R122" s="70"/>
      <c r="S122" s="62"/>
      <c r="T122" s="70"/>
      <c r="U122" s="62"/>
      <c r="V122" s="70"/>
      <c r="W122" s="62"/>
      <c r="X122" s="70"/>
      <c r="Y122" s="62"/>
      <c r="Z122" s="70"/>
      <c r="AA122" s="62"/>
      <c r="AB122" s="70"/>
      <c r="AC122" s="71"/>
      <c r="AD122" s="69"/>
      <c r="AE122" s="62"/>
      <c r="AF122" s="68">
        <v>12</v>
      </c>
      <c r="AG122" s="68">
        <v>5</v>
      </c>
      <c r="AH122" s="68">
        <v>5</v>
      </c>
      <c r="AI122" s="68">
        <v>8</v>
      </c>
      <c r="AJ122" s="68">
        <v>8</v>
      </c>
      <c r="AK122" s="68">
        <v>9</v>
      </c>
      <c r="AL122" s="68">
        <v>8</v>
      </c>
      <c r="AM122" s="68">
        <v>5</v>
      </c>
      <c r="AN122" s="68">
        <v>2</v>
      </c>
      <c r="AO122" s="68">
        <v>3</v>
      </c>
      <c r="AP122" s="68">
        <v>0</v>
      </c>
      <c r="AQ122" s="68">
        <v>0</v>
      </c>
      <c r="AR122" s="68">
        <v>0</v>
      </c>
      <c r="AS122" s="68">
        <v>0</v>
      </c>
      <c r="AT122" s="68">
        <v>65</v>
      </c>
      <c r="AU122" s="68" t="s">
        <v>115</v>
      </c>
      <c r="AV122" s="59"/>
      <c r="AW122" s="59"/>
      <c r="AX122" s="59"/>
      <c r="AY122" s="81"/>
      <c r="AZ122" s="82"/>
      <c r="BA122" s="59"/>
      <c r="BB122" s="59"/>
      <c r="BC122" s="59">
        <v>44288</v>
      </c>
      <c r="BD122" s="59">
        <v>115</v>
      </c>
      <c r="BE122" s="59" t="s">
        <v>276</v>
      </c>
      <c r="BF122" s="59">
        <v>51202080702</v>
      </c>
      <c r="BG122" s="59" t="s">
        <v>273</v>
      </c>
      <c r="BH122" s="59">
        <v>39.099300399999997</v>
      </c>
      <c r="BI122" s="59">
        <v>-86.471000700000005</v>
      </c>
      <c r="BJ122" s="59" t="s">
        <v>92</v>
      </c>
      <c r="BK122" s="59"/>
      <c r="BL122" s="59"/>
      <c r="BM122" s="96">
        <v>18.899999999999999</v>
      </c>
      <c r="BN122" s="96">
        <v>52.999999999999936</v>
      </c>
      <c r="BO122" s="99">
        <v>2.5999999999999999E-2</v>
      </c>
      <c r="BP122" s="92">
        <v>4.5000000000000005E-3</v>
      </c>
      <c r="BQ122" s="99">
        <v>0.30499999999999999</v>
      </c>
      <c r="BR122" s="99">
        <v>0.246</v>
      </c>
      <c r="BS122" s="92" t="s">
        <v>98</v>
      </c>
      <c r="BT122" s="93">
        <v>1.6747034711556688E-3</v>
      </c>
      <c r="BU122" s="92">
        <v>10</v>
      </c>
      <c r="BV122" s="92">
        <v>5</v>
      </c>
      <c r="BW122" s="92">
        <v>5</v>
      </c>
      <c r="BX122" s="92">
        <v>8</v>
      </c>
      <c r="BY122" s="92">
        <v>8</v>
      </c>
      <c r="BZ122" s="92">
        <v>9</v>
      </c>
      <c r="CA122" s="92">
        <v>8</v>
      </c>
      <c r="CB122" s="92">
        <v>5</v>
      </c>
      <c r="CC122" s="92">
        <v>2</v>
      </c>
      <c r="CD122" s="92">
        <v>3</v>
      </c>
      <c r="CE122" s="92">
        <v>6</v>
      </c>
      <c r="CF122" s="92">
        <v>4</v>
      </c>
      <c r="CG122" s="92">
        <v>5</v>
      </c>
      <c r="CH122" s="92">
        <v>4</v>
      </c>
      <c r="CI122" s="92">
        <v>82</v>
      </c>
      <c r="CJ122" s="92">
        <v>120</v>
      </c>
      <c r="CK122" s="96">
        <v>5</v>
      </c>
      <c r="CL122" s="96">
        <v>6</v>
      </c>
    </row>
    <row r="123" spans="1:90" ht="14" customHeight="1" x14ac:dyDescent="0.35">
      <c r="A123" s="87">
        <v>44092</v>
      </c>
      <c r="B123" s="45">
        <v>114</v>
      </c>
      <c r="C123" s="60">
        <v>114</v>
      </c>
      <c r="D123" s="61" t="s">
        <v>278</v>
      </c>
      <c r="E123" s="61" t="s">
        <v>280</v>
      </c>
      <c r="F123" s="59" t="s">
        <v>276</v>
      </c>
      <c r="G123" s="59" t="s">
        <v>272</v>
      </c>
      <c r="H123" s="59">
        <v>51202080702</v>
      </c>
      <c r="I123" s="59">
        <v>39.102298699999999</v>
      </c>
      <c r="J123" s="59">
        <v>-86.463302600000006</v>
      </c>
      <c r="K123" s="59" t="s">
        <v>92</v>
      </c>
      <c r="L123" s="68">
        <v>0</v>
      </c>
      <c r="M123" s="70"/>
      <c r="N123" s="62">
        <v>2</v>
      </c>
      <c r="O123" s="62" t="s">
        <v>93</v>
      </c>
      <c r="P123" s="59">
        <v>19</v>
      </c>
      <c r="Q123" s="59">
        <v>6</v>
      </c>
      <c r="R123" s="70"/>
      <c r="S123" s="62">
        <v>7.5</v>
      </c>
      <c r="T123" s="70"/>
      <c r="U123" s="62">
        <v>1.0999999999999999E-2</v>
      </c>
      <c r="V123" s="70"/>
      <c r="W123" s="62">
        <v>2E-3</v>
      </c>
      <c r="X123" s="70"/>
      <c r="Y123" s="62">
        <v>0.123</v>
      </c>
      <c r="Z123" s="70" t="s">
        <v>94</v>
      </c>
      <c r="AA123" s="62">
        <v>7.9000000000000008E-3</v>
      </c>
      <c r="AB123" s="70"/>
      <c r="AC123" s="71">
        <v>3.5999999999999997E-2</v>
      </c>
      <c r="AD123" s="69">
        <v>1.3028132259676839E-2</v>
      </c>
      <c r="AE123" s="62"/>
      <c r="AF123" s="68">
        <v>0</v>
      </c>
      <c r="AG123" s="68">
        <v>0</v>
      </c>
      <c r="AH123" s="68">
        <v>0</v>
      </c>
      <c r="AI123" s="68">
        <v>8</v>
      </c>
      <c r="AJ123" s="68">
        <v>8</v>
      </c>
      <c r="AK123" s="68">
        <v>9</v>
      </c>
      <c r="AL123" s="68">
        <v>8</v>
      </c>
      <c r="AM123" s="68">
        <v>5</v>
      </c>
      <c r="AN123" s="68">
        <v>2</v>
      </c>
      <c r="AO123" s="68">
        <v>0</v>
      </c>
      <c r="AP123" s="68">
        <v>4</v>
      </c>
      <c r="AQ123" s="68">
        <v>1</v>
      </c>
      <c r="AR123" s="68">
        <v>0</v>
      </c>
      <c r="AS123" s="68">
        <v>0</v>
      </c>
      <c r="AT123" s="68">
        <v>45</v>
      </c>
      <c r="AU123" s="68">
        <v>120</v>
      </c>
      <c r="AV123" s="59"/>
      <c r="AW123" s="59"/>
      <c r="AX123" s="59"/>
      <c r="AY123" s="81">
        <f>Y123/U123</f>
        <v>11.181818181818182</v>
      </c>
      <c r="AZ123" s="82">
        <f>AA123/Y123</f>
        <v>6.4227642276422775E-2</v>
      </c>
      <c r="BA123" s="82">
        <f>W123/U123</f>
        <v>0.18181818181818182</v>
      </c>
      <c r="BB123" s="82">
        <f>W123/(U123*3.06)</f>
        <v>5.9417706476530018E-2</v>
      </c>
      <c r="BC123" s="59">
        <v>44288</v>
      </c>
      <c r="BD123" s="59">
        <v>114</v>
      </c>
      <c r="BE123" s="59" t="s">
        <v>276</v>
      </c>
      <c r="BF123" s="59">
        <v>51202080702</v>
      </c>
      <c r="BG123" s="59" t="s">
        <v>273</v>
      </c>
      <c r="BH123" s="59">
        <v>39.102298699999999</v>
      </c>
      <c r="BI123" s="59">
        <v>-86.463302600000006</v>
      </c>
      <c r="BJ123" s="59" t="s">
        <v>92</v>
      </c>
      <c r="BK123" s="59"/>
      <c r="BL123" s="59"/>
      <c r="BM123" s="96">
        <v>5.2</v>
      </c>
      <c r="BN123" s="96">
        <v>4.0000000000000036</v>
      </c>
      <c r="BO123" s="99">
        <v>4.8000000000000001E-2</v>
      </c>
      <c r="BP123" s="92">
        <v>1.2999999999999999E-2</v>
      </c>
      <c r="BQ123" s="99">
        <v>0.34200000000000003</v>
      </c>
      <c r="BR123" s="99">
        <v>0.19500000000000001</v>
      </c>
      <c r="BS123" s="92" t="s">
        <v>98</v>
      </c>
      <c r="BT123" s="93">
        <v>2.3745673659469218E-4</v>
      </c>
      <c r="BU123" s="92">
        <v>0</v>
      </c>
      <c r="BV123" s="92">
        <v>0</v>
      </c>
      <c r="BW123" s="92">
        <v>0</v>
      </c>
      <c r="BX123" s="92">
        <v>4</v>
      </c>
      <c r="BY123" s="92">
        <v>0</v>
      </c>
      <c r="BZ123" s="92">
        <v>9</v>
      </c>
      <c r="CA123" s="92">
        <v>8</v>
      </c>
      <c r="CB123" s="92">
        <v>5</v>
      </c>
      <c r="CC123" s="92">
        <v>0</v>
      </c>
      <c r="CD123" s="92">
        <v>3</v>
      </c>
      <c r="CE123" s="92">
        <v>8</v>
      </c>
      <c r="CF123" s="92">
        <v>0</v>
      </c>
      <c r="CG123" s="92">
        <v>0</v>
      </c>
      <c r="CH123" s="92">
        <v>0</v>
      </c>
      <c r="CI123" s="92">
        <v>37</v>
      </c>
      <c r="CJ123" s="92">
        <v>120</v>
      </c>
      <c r="CK123" s="96">
        <v>9</v>
      </c>
      <c r="CL123" s="96">
        <v>5</v>
      </c>
    </row>
    <row r="124" spans="1:90" ht="14" customHeight="1" x14ac:dyDescent="0.35">
      <c r="A124" s="87">
        <v>44092</v>
      </c>
      <c r="B124" s="45">
        <v>112</v>
      </c>
      <c r="C124" s="60">
        <v>112</v>
      </c>
      <c r="D124" s="61" t="s">
        <v>281</v>
      </c>
      <c r="E124" s="61" t="s">
        <v>277</v>
      </c>
      <c r="F124" s="59" t="s">
        <v>271</v>
      </c>
      <c r="G124" s="59" t="s">
        <v>272</v>
      </c>
      <c r="H124" s="59">
        <v>51202080701</v>
      </c>
      <c r="I124" s="59">
        <v>39.120601700000002</v>
      </c>
      <c r="J124" s="59">
        <v>-86.302802999999997</v>
      </c>
      <c r="K124" s="59" t="s">
        <v>114</v>
      </c>
      <c r="L124" s="68"/>
      <c r="M124" s="70"/>
      <c r="N124" s="62"/>
      <c r="O124" s="62"/>
      <c r="P124" s="59"/>
      <c r="Q124" s="59"/>
      <c r="R124" s="70"/>
      <c r="S124" s="62"/>
      <c r="T124" s="70"/>
      <c r="U124" s="62"/>
      <c r="V124" s="70"/>
      <c r="W124" s="62"/>
      <c r="X124" s="70"/>
      <c r="Y124" s="62"/>
      <c r="Z124" s="70"/>
      <c r="AA124" s="62"/>
      <c r="AB124" s="70"/>
      <c r="AC124" s="71"/>
      <c r="AD124" s="69"/>
      <c r="AE124" s="62"/>
      <c r="AF124" s="68">
        <v>10</v>
      </c>
      <c r="AG124" s="68">
        <v>5</v>
      </c>
      <c r="AH124" s="68">
        <v>5</v>
      </c>
      <c r="AI124" s="68">
        <v>12</v>
      </c>
      <c r="AJ124" s="68">
        <v>3</v>
      </c>
      <c r="AK124" s="68">
        <v>9</v>
      </c>
      <c r="AL124" s="68">
        <v>8</v>
      </c>
      <c r="AM124" s="68">
        <v>5</v>
      </c>
      <c r="AN124" s="68">
        <v>4</v>
      </c>
      <c r="AO124" s="68">
        <v>3</v>
      </c>
      <c r="AP124" s="68">
        <v>0</v>
      </c>
      <c r="AQ124" s="68">
        <v>0</v>
      </c>
      <c r="AR124" s="68">
        <v>0</v>
      </c>
      <c r="AS124" s="68">
        <v>0</v>
      </c>
      <c r="AT124" s="68">
        <v>64</v>
      </c>
      <c r="AU124" s="68" t="s">
        <v>115</v>
      </c>
      <c r="AV124" s="59"/>
      <c r="AW124" s="59"/>
      <c r="AX124" s="59"/>
      <c r="AY124" s="81"/>
      <c r="AZ124" s="82"/>
      <c r="BA124" s="59"/>
      <c r="BB124" s="59"/>
      <c r="BC124" s="59">
        <v>44288</v>
      </c>
      <c r="BD124" s="59">
        <v>112</v>
      </c>
      <c r="BE124" s="59" t="s">
        <v>271</v>
      </c>
      <c r="BF124" s="59">
        <v>51202080701</v>
      </c>
      <c r="BG124" s="59" t="s">
        <v>273</v>
      </c>
      <c r="BH124" s="59">
        <v>39.120601700000002</v>
      </c>
      <c r="BI124" s="59">
        <v>-86.302802999999997</v>
      </c>
      <c r="BJ124" s="59" t="s">
        <v>92</v>
      </c>
      <c r="BK124" s="59"/>
      <c r="BL124" s="59"/>
      <c r="BM124" s="96">
        <v>2</v>
      </c>
      <c r="BN124" s="96">
        <v>2.6000000000001577</v>
      </c>
      <c r="BO124" s="99">
        <v>3.6999999999999998E-2</v>
      </c>
      <c r="BP124" s="92">
        <v>7.0000000000000001E-3</v>
      </c>
      <c r="BQ124" s="99">
        <v>0.32150000000000001</v>
      </c>
      <c r="BR124" s="99">
        <v>8.3000000000000004E-2</v>
      </c>
      <c r="BS124" s="92">
        <v>2.7E-2</v>
      </c>
      <c r="BT124" s="93">
        <v>4.0420276352045985E-4</v>
      </c>
      <c r="BU124" s="92">
        <v>14</v>
      </c>
      <c r="BV124" s="92">
        <v>5</v>
      </c>
      <c r="BW124" s="92">
        <v>5</v>
      </c>
      <c r="BX124" s="92">
        <v>6</v>
      </c>
      <c r="BY124" s="92">
        <v>6</v>
      </c>
      <c r="BZ124" s="92">
        <v>6</v>
      </c>
      <c r="CA124" s="92">
        <v>5</v>
      </c>
      <c r="CB124" s="92">
        <v>5</v>
      </c>
      <c r="CC124" s="92">
        <v>2</v>
      </c>
      <c r="CD124" s="92">
        <v>3</v>
      </c>
      <c r="CE124" s="92">
        <v>0</v>
      </c>
      <c r="CF124" s="92">
        <v>2</v>
      </c>
      <c r="CG124" s="92">
        <v>4</v>
      </c>
      <c r="CH124" s="92">
        <v>7</v>
      </c>
      <c r="CI124" s="92">
        <v>70</v>
      </c>
      <c r="CJ124" s="92">
        <v>120</v>
      </c>
      <c r="CK124" s="96">
        <v>7.4</v>
      </c>
      <c r="CL124" s="96">
        <v>5</v>
      </c>
    </row>
    <row r="125" spans="1:90" ht="14" customHeight="1" x14ac:dyDescent="0.35">
      <c r="A125" s="87">
        <v>44092</v>
      </c>
      <c r="B125" s="45">
        <v>111</v>
      </c>
      <c r="C125" s="60">
        <v>111</v>
      </c>
      <c r="D125" s="61" t="s">
        <v>282</v>
      </c>
      <c r="E125" s="61" t="s">
        <v>283</v>
      </c>
      <c r="F125" s="59" t="s">
        <v>284</v>
      </c>
      <c r="G125" s="59" t="s">
        <v>272</v>
      </c>
      <c r="H125" s="59">
        <v>51202080703</v>
      </c>
      <c r="I125" s="59">
        <v>39.007198299999999</v>
      </c>
      <c r="J125" s="59">
        <v>-86.511703499999996</v>
      </c>
      <c r="K125" s="59" t="s">
        <v>92</v>
      </c>
      <c r="L125" s="68">
        <v>1</v>
      </c>
      <c r="M125" s="70"/>
      <c r="N125" s="62">
        <v>9.6999999999999993</v>
      </c>
      <c r="O125" s="62" t="s">
        <v>93</v>
      </c>
      <c r="P125" s="59">
        <v>24</v>
      </c>
      <c r="Q125" s="59">
        <v>6</v>
      </c>
      <c r="R125" s="70"/>
      <c r="S125" s="62">
        <v>6.5</v>
      </c>
      <c r="T125" s="70"/>
      <c r="U125" s="62">
        <v>2.5999999999999999E-2</v>
      </c>
      <c r="V125" s="70"/>
      <c r="W125" s="62">
        <v>1.4E-2</v>
      </c>
      <c r="X125" s="70"/>
      <c r="Y125" s="62">
        <v>0.308</v>
      </c>
      <c r="Z125" s="70" t="s">
        <v>94</v>
      </c>
      <c r="AA125" s="62">
        <v>7.9000000000000008E-3</v>
      </c>
      <c r="AB125" s="70"/>
      <c r="AC125" s="71">
        <v>0.154</v>
      </c>
      <c r="AD125" s="69">
        <v>8.0107513529401986E-2</v>
      </c>
      <c r="AE125" s="62"/>
      <c r="AF125" s="68">
        <v>14</v>
      </c>
      <c r="AG125" s="68">
        <v>5</v>
      </c>
      <c r="AH125" s="68">
        <v>5</v>
      </c>
      <c r="AI125" s="68">
        <v>4</v>
      </c>
      <c r="AJ125" s="68">
        <v>0</v>
      </c>
      <c r="AK125" s="68">
        <v>0</v>
      </c>
      <c r="AL125" s="68">
        <v>5</v>
      </c>
      <c r="AM125" s="68">
        <v>2</v>
      </c>
      <c r="AN125" s="68">
        <v>4</v>
      </c>
      <c r="AO125" s="68">
        <v>0</v>
      </c>
      <c r="AP125" s="68">
        <v>8</v>
      </c>
      <c r="AQ125" s="68">
        <v>5</v>
      </c>
      <c r="AR125" s="68">
        <v>6</v>
      </c>
      <c r="AS125" s="68">
        <v>7</v>
      </c>
      <c r="AT125" s="68">
        <v>65</v>
      </c>
      <c r="AU125" s="68">
        <v>120</v>
      </c>
      <c r="AV125" s="59"/>
      <c r="AW125" s="59"/>
      <c r="AX125" s="59"/>
      <c r="AY125" s="81">
        <f>Y125/U125</f>
        <v>11.846153846153847</v>
      </c>
      <c r="AZ125" s="82">
        <f>AA125/Y125</f>
        <v>2.5649350649350651E-2</v>
      </c>
      <c r="BA125" s="82">
        <f>W125/U125</f>
        <v>0.53846153846153855</v>
      </c>
      <c r="BB125" s="82">
        <f>W125/(U125*3.06)</f>
        <v>0.17596782302664657</v>
      </c>
      <c r="BC125" s="59">
        <v>44288</v>
      </c>
      <c r="BD125" s="59">
        <v>111</v>
      </c>
      <c r="BE125" s="59" t="s">
        <v>284</v>
      </c>
      <c r="BF125" s="59">
        <v>51202080703</v>
      </c>
      <c r="BG125" s="59" t="s">
        <v>273</v>
      </c>
      <c r="BH125" s="59">
        <v>39.007198299999999</v>
      </c>
      <c r="BI125" s="59">
        <v>-86.511703499999996</v>
      </c>
      <c r="BJ125" s="59" t="s">
        <v>92</v>
      </c>
      <c r="BK125" s="59"/>
      <c r="BL125" s="59"/>
      <c r="BM125" s="96">
        <v>0</v>
      </c>
      <c r="BN125" s="96">
        <v>3.0000000000001137</v>
      </c>
      <c r="BO125" s="99">
        <v>2.5999999999999999E-2</v>
      </c>
      <c r="BP125" s="92">
        <v>8.0000000000000002E-3</v>
      </c>
      <c r="BQ125" s="99">
        <v>0.36899999999999999</v>
      </c>
      <c r="BR125" s="99">
        <v>0.20899999999999999</v>
      </c>
      <c r="BS125" s="92">
        <v>1.4E-2</v>
      </c>
      <c r="BT125" s="93">
        <v>2.7818008197848465E-4</v>
      </c>
      <c r="BU125" s="92">
        <v>14</v>
      </c>
      <c r="BV125" s="92">
        <v>5</v>
      </c>
      <c r="BW125" s="92">
        <v>5</v>
      </c>
      <c r="BX125" s="92">
        <v>4</v>
      </c>
      <c r="BY125" s="92">
        <v>0</v>
      </c>
      <c r="BZ125" s="92">
        <v>0</v>
      </c>
      <c r="CA125" s="92">
        <v>8</v>
      </c>
      <c r="CB125" s="92">
        <v>5</v>
      </c>
      <c r="CC125" s="92">
        <v>4</v>
      </c>
      <c r="CD125" s="92">
        <v>0</v>
      </c>
      <c r="CE125" s="92">
        <v>8</v>
      </c>
      <c r="CF125" s="92">
        <v>5</v>
      </c>
      <c r="CG125" s="92">
        <v>8</v>
      </c>
      <c r="CH125" s="92">
        <v>7</v>
      </c>
      <c r="CI125" s="92">
        <v>73</v>
      </c>
      <c r="CJ125" s="92">
        <v>120</v>
      </c>
      <c r="CK125" s="96">
        <v>11</v>
      </c>
      <c r="CL125" s="96">
        <v>5</v>
      </c>
    </row>
    <row r="126" spans="1:90" ht="14" customHeight="1" x14ac:dyDescent="0.35">
      <c r="A126" s="87">
        <v>44092</v>
      </c>
      <c r="B126" s="45">
        <v>107</v>
      </c>
      <c r="C126" s="60">
        <v>107</v>
      </c>
      <c r="D126" s="61" t="s">
        <v>285</v>
      </c>
      <c r="E126" s="61" t="s">
        <v>286</v>
      </c>
      <c r="F126" s="59" t="s">
        <v>284</v>
      </c>
      <c r="G126" s="59" t="s">
        <v>272</v>
      </c>
      <c r="H126" s="59">
        <v>51202080703</v>
      </c>
      <c r="I126" s="59">
        <v>39.027198800000001</v>
      </c>
      <c r="J126" s="59">
        <v>-86.437103300000004</v>
      </c>
      <c r="K126" s="59" t="s">
        <v>114</v>
      </c>
      <c r="L126" s="68"/>
      <c r="M126" s="70"/>
      <c r="N126" s="62"/>
      <c r="O126" s="62"/>
      <c r="P126" s="59"/>
      <c r="Q126" s="59"/>
      <c r="R126" s="70"/>
      <c r="S126" s="62"/>
      <c r="T126" s="70"/>
      <c r="U126" s="62"/>
      <c r="V126" s="70"/>
      <c r="W126" s="62"/>
      <c r="X126" s="70"/>
      <c r="Y126" s="62"/>
      <c r="Z126" s="70"/>
      <c r="AA126" s="62"/>
      <c r="AB126" s="70"/>
      <c r="AC126" s="71"/>
      <c r="AD126" s="69"/>
      <c r="AE126" s="62"/>
      <c r="AF126" s="68">
        <v>10</v>
      </c>
      <c r="AG126" s="68">
        <v>5</v>
      </c>
      <c r="AH126" s="68">
        <v>5</v>
      </c>
      <c r="AI126" s="68">
        <v>6</v>
      </c>
      <c r="AJ126" s="68">
        <v>8</v>
      </c>
      <c r="AK126" s="68">
        <v>12</v>
      </c>
      <c r="AL126" s="68">
        <v>5</v>
      </c>
      <c r="AM126" s="68">
        <v>5</v>
      </c>
      <c r="AN126" s="68">
        <v>4</v>
      </c>
      <c r="AO126" s="68">
        <v>3</v>
      </c>
      <c r="AP126" s="68">
        <v>0</v>
      </c>
      <c r="AQ126" s="68">
        <v>0</v>
      </c>
      <c r="AR126" s="68">
        <v>0</v>
      </c>
      <c r="AS126" s="68">
        <v>0</v>
      </c>
      <c r="AT126" s="68">
        <v>63</v>
      </c>
      <c r="AU126" s="68" t="s">
        <v>115</v>
      </c>
      <c r="AV126" s="59"/>
      <c r="AW126" s="59"/>
      <c r="AX126" s="59"/>
      <c r="AY126" s="81"/>
      <c r="AZ126" s="82"/>
      <c r="BA126" s="59"/>
      <c r="BB126" s="59"/>
      <c r="BC126" s="59">
        <v>44288</v>
      </c>
      <c r="BD126" s="59">
        <v>107</v>
      </c>
      <c r="BE126" s="59" t="s">
        <v>284</v>
      </c>
      <c r="BF126" s="59">
        <v>51202080703</v>
      </c>
      <c r="BG126" s="59" t="s">
        <v>273</v>
      </c>
      <c r="BH126" s="59">
        <v>39.027198800000001</v>
      </c>
      <c r="BI126" s="59">
        <v>-86.437103300000004</v>
      </c>
      <c r="BJ126" s="59" t="s">
        <v>92</v>
      </c>
      <c r="BK126" s="59"/>
      <c r="BL126" s="59"/>
      <c r="BM126" s="96">
        <v>10.8</v>
      </c>
      <c r="BN126" s="96" t="s">
        <v>96</v>
      </c>
      <c r="BO126" s="99">
        <v>1.2E-2</v>
      </c>
      <c r="BP126" s="92">
        <v>4.0000000000000001E-3</v>
      </c>
      <c r="BQ126" s="99" t="s">
        <v>103</v>
      </c>
      <c r="BR126" s="99">
        <v>2.1000000000000001E-2</v>
      </c>
      <c r="BS126" s="92" t="s">
        <v>98</v>
      </c>
      <c r="BT126" s="93">
        <v>2.0403068813163518E-4</v>
      </c>
      <c r="BU126" s="92">
        <v>10</v>
      </c>
      <c r="BV126" s="92">
        <v>5</v>
      </c>
      <c r="BW126" s="92">
        <v>5</v>
      </c>
      <c r="BX126" s="92">
        <v>14</v>
      </c>
      <c r="BY126" s="92">
        <v>7</v>
      </c>
      <c r="BZ126" s="92">
        <v>9</v>
      </c>
      <c r="CA126" s="92">
        <v>5</v>
      </c>
      <c r="CB126" s="92">
        <v>5</v>
      </c>
      <c r="CC126" s="92">
        <v>4</v>
      </c>
      <c r="CD126" s="92">
        <v>2</v>
      </c>
      <c r="CE126" s="92">
        <v>0</v>
      </c>
      <c r="CF126" s="92">
        <v>5</v>
      </c>
      <c r="CG126" s="92">
        <v>5</v>
      </c>
      <c r="CH126" s="92">
        <v>7</v>
      </c>
      <c r="CI126" s="92">
        <v>83</v>
      </c>
      <c r="CJ126" s="92">
        <v>120</v>
      </c>
      <c r="CK126" s="96">
        <v>7</v>
      </c>
      <c r="CL126" s="96">
        <v>5</v>
      </c>
    </row>
    <row r="127" spans="1:90" ht="14" customHeight="1" x14ac:dyDescent="0.3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BK127" s="45"/>
      <c r="BL127" s="45"/>
    </row>
    <row r="128" spans="1:90" ht="14" customHeight="1" x14ac:dyDescent="0.35">
      <c r="L128" s="46" t="s">
        <v>287</v>
      </c>
      <c r="N128" s="55">
        <f>MEDIAN(N2:N89)</f>
        <v>43.5</v>
      </c>
      <c r="P128" s="56">
        <f>MEDIAN(P2:P89)</f>
        <v>17</v>
      </c>
      <c r="S128" s="53">
        <f>MEDIAN(S2:S89)</f>
        <v>1.5</v>
      </c>
      <c r="U128" s="53">
        <f>MEDIAN(U2:U89)</f>
        <v>5.0000000000000001E-3</v>
      </c>
      <c r="W128" s="53">
        <f>MEDIAN(W2:W89)</f>
        <v>3.0000000000000001E-3</v>
      </c>
      <c r="Y128" s="53">
        <f>MEDIAN(Y2:Y89)</f>
        <v>0.111</v>
      </c>
      <c r="AA128" s="53">
        <f>MEDIAN(AA2:AA89)</f>
        <v>1.2E-2</v>
      </c>
      <c r="AC128" s="53">
        <f>MEDIAN(AC2:AC89)</f>
        <v>2.1999999999999999E-2</v>
      </c>
      <c r="AD128" s="53">
        <f>MEDIAN(AD2:AD89)</f>
        <v>5.8529174050821683E-3</v>
      </c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Y128" s="57">
        <f>MEDIAN(AY2:AY89)</f>
        <v>33.333333333333336</v>
      </c>
      <c r="AZ128" s="57">
        <f>MEDIAN(AZ2:AZ89)</f>
        <v>9.3023255813953487E-2</v>
      </c>
      <c r="BA128" s="57">
        <f>MEDIAN(BA2:BA89)</f>
        <v>0.5714285714285714</v>
      </c>
      <c r="BB128" s="57">
        <f>MEDIAN(BB2:BB89)</f>
        <v>0.18674136321195145</v>
      </c>
      <c r="BK128" s="45"/>
      <c r="BL128" s="45"/>
    </row>
    <row r="129" spans="12:64" ht="14" customHeight="1" x14ac:dyDescent="0.35">
      <c r="L129" s="46" t="s">
        <v>288</v>
      </c>
      <c r="N129" s="55">
        <f>AVERAGE(N13:N89)</f>
        <v>353.00727272727261</v>
      </c>
      <c r="P129" s="56">
        <f>AVERAGE(P13:P89)</f>
        <v>17.0825</v>
      </c>
      <c r="S129" s="53">
        <f>AVERAGE(S13:S89)</f>
        <v>16.767272727272733</v>
      </c>
      <c r="T129" s="58"/>
      <c r="U129" s="53">
        <f>AVERAGE(U13:U89)</f>
        <v>1.7327272727272729E-2</v>
      </c>
      <c r="V129" s="58"/>
      <c r="W129" s="53">
        <f>AVERAGE(W13:W89)</f>
        <v>4.0818181818181847E-3</v>
      </c>
      <c r="X129" s="58"/>
      <c r="Y129" s="53">
        <f>AVERAGE(Y13:Y89)</f>
        <v>0.39252727272727256</v>
      </c>
      <c r="Z129" s="58"/>
      <c r="AA129" s="53">
        <f>AVERAGE(AA13:AA89)</f>
        <v>0.19628545454545451</v>
      </c>
      <c r="AC129" s="53">
        <f>AVERAGE(AC13:AC89)</f>
        <v>5.340000000000001E-2</v>
      </c>
      <c r="AD129" s="53">
        <f>AVERAGE(AD13:AD89)</f>
        <v>2.0928336943766356E-2</v>
      </c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Y129" s="57">
        <f>AVERAGE(AY13:AY89)</f>
        <v>97.136239642895859</v>
      </c>
      <c r="AZ129" s="57">
        <f>AVERAGE(AZ13:AZ89)</f>
        <v>0.40206347206017545</v>
      </c>
      <c r="BA129" s="57">
        <f>AVERAGE(BA13:BA89)</f>
        <v>0.88738334837734734</v>
      </c>
      <c r="BB129" s="57">
        <f>AVERAGE(BB13:BB89)</f>
        <v>0.28999455829325077</v>
      </c>
      <c r="BK129" s="45"/>
      <c r="BL129" s="45"/>
    </row>
    <row r="130" spans="12:64" ht="14" customHeight="1" x14ac:dyDescent="0.35"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BK130" s="45"/>
      <c r="BL130" s="45"/>
    </row>
    <row r="132" spans="12:64" ht="14" customHeight="1" x14ac:dyDescent="0.35">
      <c r="L132" s="46" t="s">
        <v>289</v>
      </c>
      <c r="N132" s="52">
        <f>AVERAGE(N62:N89)</f>
        <v>375.66315789473686</v>
      </c>
      <c r="O132" s="52">
        <v>256.16071428571428</v>
      </c>
      <c r="BK132" s="45"/>
      <c r="BL132" s="45"/>
    </row>
    <row r="133" spans="12:64" ht="14" customHeight="1" x14ac:dyDescent="0.35">
      <c r="L133" s="46" t="s">
        <v>290</v>
      </c>
      <c r="N133" s="52">
        <f>MAX(N62:N89)</f>
        <v>1986.3</v>
      </c>
      <c r="O133" s="52">
        <v>2419.6</v>
      </c>
      <c r="BK133" s="45"/>
      <c r="BL133" s="45"/>
    </row>
    <row r="134" spans="12:64" ht="14" customHeight="1" x14ac:dyDescent="0.35">
      <c r="L134" s="46" t="s">
        <v>291</v>
      </c>
      <c r="N134" s="52">
        <f>MIN(N62:N89)</f>
        <v>1</v>
      </c>
      <c r="O134" s="52">
        <v>3.1</v>
      </c>
      <c r="BK134" s="45"/>
      <c r="BL134" s="45"/>
    </row>
  </sheetData>
  <pageMargins left="0.7" right="0.7" top="0.75" bottom="0.75" header="0.3" footer="0.3"/>
  <pageSetup scale="72" orientation="portrait" horizontalDpi="1200" verticalDpi="1200" r:id="rId1"/>
  <headerFooter>
    <oddHeader>&amp;CSpring Sampling Blitz Water Quality Data</oddHeader>
    <oddFooter>&amp;LLake Monroe Watershed Management Plan&amp;RAppendix E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Combined_Data_with_streams</vt:lpstr>
      <vt:lpstr>Blitz Site Data</vt:lpstr>
      <vt:lpstr>CQHEI - Fall</vt:lpstr>
      <vt:lpstr>CQHEI - Spring</vt:lpstr>
      <vt:lpstr>Fall Blitz Chem</vt:lpstr>
      <vt:lpstr>Spring Blitz Chem</vt:lpstr>
      <vt:lpstr>'Blitz Site Data'!Print_Area</vt:lpstr>
      <vt:lpstr>'CQHEI - Fall'!Print_Area</vt:lpstr>
      <vt:lpstr>'CQHEI - Spring'!Print_Area</vt:lpstr>
      <vt:lpstr>'Fall Blitz Chem'!Print_Area</vt:lpstr>
      <vt:lpstr>'Spring Blitz Chem'!Print_Area</vt:lpstr>
      <vt:lpstr>'Blitz Site Data'!Print_Titles</vt:lpstr>
      <vt:lpstr>'CQHEI - Spring'!Print_Titles</vt:lpstr>
      <vt:lpstr>'Fall Blitz Chem'!Print_Titles</vt:lpstr>
      <vt:lpstr>'Spring Blitz Chem'!Print_Titles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cp:lastPrinted>2021-12-17T21:26:44Z</cp:lastPrinted>
  <dcterms:created xsi:type="dcterms:W3CDTF">2021-12-12T16:24:36Z</dcterms:created>
  <dcterms:modified xsi:type="dcterms:W3CDTF">2021-12-17T21:31:08Z</dcterms:modified>
</cp:coreProperties>
</file>